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rv\ｿｻｲｴﾃｨ課\02-研究会の会場費等\04-会議室予約票(2024~)\会議室予約票オリジナル\"/>
    </mc:Choice>
  </mc:AlternateContent>
  <xr:revisionPtr revIDLastSave="0" documentId="13_ncr:1_{9E4582A5-74F5-4CAC-A923-6891B393B847}" xr6:coauthVersionLast="47" xr6:coauthVersionMax="47" xr10:uidLastSave="{00000000-0000-0000-0000-000000000000}"/>
  <bookViews>
    <workbookView xWindow="-165" yWindow="0" windowWidth="25170" windowHeight="15105" xr2:uid="{B9624655-7762-4464-A7C6-92B426DC99E4}"/>
  </bookViews>
  <sheets>
    <sheet name="記入例" sheetId="11" r:id="rId1"/>
    <sheet name="入力用" sheetId="4" r:id="rId2"/>
    <sheet name="出力用（印刷してFAX送信してください）" sheetId="9" r:id="rId3"/>
    <sheet name="備品" sheetId="6" state="hidden" r:id="rId4"/>
    <sheet name="設定" sheetId="8" state="hidden" r:id="rId5"/>
  </sheets>
  <definedNames>
    <definedName name="_xlnm.Print_Area" localSheetId="2">'出力用（印刷してFAX送信してください）'!$A$1:$AN$58</definedName>
    <definedName name="階数">設定!$D$1:$G$1</definedName>
    <definedName name="地下2階">設定!$F$2:$F$3</definedName>
    <definedName name="地下3階">設定!$G$2:$G$10</definedName>
    <definedName name="地上５階">設定!$E$2:$E$7</definedName>
    <definedName name="地上６階">設定!$D$2:$D$17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1" l="1"/>
  <c r="E38" i="11"/>
  <c r="E37" i="11"/>
  <c r="E36" i="11"/>
  <c r="E35" i="11"/>
  <c r="E34" i="11"/>
  <c r="E33" i="11"/>
  <c r="E31" i="11"/>
  <c r="E28" i="11"/>
  <c r="E25" i="11"/>
  <c r="E24" i="11"/>
  <c r="E23" i="11"/>
  <c r="E11" i="11"/>
  <c r="D39" i="11" s="1"/>
  <c r="E11" i="4"/>
  <c r="AM44" i="9"/>
  <c r="AM43" i="9"/>
  <c r="AM42" i="9"/>
  <c r="AM41" i="9"/>
  <c r="AM40" i="9"/>
  <c r="AM39" i="9"/>
  <c r="AM38" i="9"/>
  <c r="AM36" i="9"/>
  <c r="AM33" i="9"/>
  <c r="AD32" i="9"/>
  <c r="AD31" i="9"/>
  <c r="AM30" i="9"/>
  <c r="AM29" i="9"/>
  <c r="AM28" i="9"/>
  <c r="B49" i="9"/>
  <c r="R41" i="9"/>
  <c r="B41" i="9"/>
  <c r="U37" i="9"/>
  <c r="A28" i="9"/>
  <c r="Z23" i="9"/>
  <c r="Q23" i="9"/>
  <c r="A23" i="9"/>
  <c r="H16" i="9"/>
  <c r="AE14" i="9"/>
  <c r="O14" i="9"/>
  <c r="AC12" i="9"/>
  <c r="K12" i="9"/>
  <c r="AC10" i="9"/>
  <c r="K10" i="9"/>
  <c r="K8" i="9"/>
  <c r="K7" i="9"/>
  <c r="K6" i="9"/>
  <c r="E39" i="4"/>
  <c r="E38" i="4"/>
  <c r="E37" i="4"/>
  <c r="E36" i="4"/>
  <c r="E35" i="4"/>
  <c r="E34" i="4"/>
  <c r="E33" i="4"/>
  <c r="E31" i="4"/>
  <c r="E28" i="4"/>
  <c r="E25" i="4"/>
  <c r="E24" i="4"/>
  <c r="D23" i="11" l="1"/>
  <c r="D25" i="11"/>
  <c r="D31" i="11"/>
  <c r="D34" i="11"/>
  <c r="D36" i="11"/>
  <c r="D38" i="11"/>
  <c r="D24" i="11"/>
  <c r="D28" i="11"/>
  <c r="D33" i="11"/>
  <c r="D35" i="11"/>
  <c r="D37" i="11"/>
  <c r="AE5" i="9"/>
  <c r="Q30" i="9"/>
  <c r="Q29" i="9"/>
  <c r="Q28" i="9"/>
  <c r="Z37" i="9"/>
  <c r="AH37" i="9"/>
  <c r="Z34" i="9"/>
  <c r="D24" i="4"/>
  <c r="M28" i="9" l="1"/>
  <c r="D36" i="4"/>
  <c r="D38" i="4"/>
  <c r="D23" i="4"/>
  <c r="E23" i="4" s="1"/>
  <c r="D39" i="4"/>
  <c r="D25" i="4"/>
  <c r="D28" i="4"/>
  <c r="D31" i="4"/>
  <c r="D33" i="4"/>
  <c r="D34" i="4"/>
  <c r="D35" i="4"/>
  <c r="D37" i="4"/>
</calcChain>
</file>

<file path=xl/sharedStrings.xml><?xml version="1.0" encoding="utf-8"?>
<sst xmlns="http://schemas.openxmlformats.org/spreadsheetml/2006/main" count="283" uniqueCount="219">
  <si>
    <t>6D-1会議室</t>
    <rPh sb="4" eb="7">
      <t>カイギシツ</t>
    </rPh>
    <phoneticPr fontId="2"/>
  </si>
  <si>
    <t>9:00～12:00</t>
    <phoneticPr fontId="2"/>
  </si>
  <si>
    <t>13:00～17:00</t>
    <phoneticPr fontId="2"/>
  </si>
  <si>
    <t>9:00～17:00</t>
    <phoneticPr fontId="2"/>
  </si>
  <si>
    <t>9:00～21:00</t>
    <phoneticPr fontId="2"/>
  </si>
  <si>
    <t>11:00～17:00</t>
    <phoneticPr fontId="2"/>
  </si>
  <si>
    <t>11:00～19:00</t>
    <phoneticPr fontId="2"/>
  </si>
  <si>
    <t>11:00～21:00</t>
    <phoneticPr fontId="2"/>
  </si>
  <si>
    <t>13:00～19:00</t>
    <phoneticPr fontId="2"/>
  </si>
  <si>
    <t>13:00～21:00</t>
    <phoneticPr fontId="2"/>
  </si>
  <si>
    <t>6D-2会議室</t>
    <rPh sb="4" eb="7">
      <t>カイギシツ</t>
    </rPh>
    <phoneticPr fontId="2"/>
  </si>
  <si>
    <t>6D-3会議室</t>
    <rPh sb="4" eb="7">
      <t>カイギシツ</t>
    </rPh>
    <phoneticPr fontId="2"/>
  </si>
  <si>
    <t>6D-4会議室</t>
    <rPh sb="4" eb="7">
      <t>カイギシツ</t>
    </rPh>
    <phoneticPr fontId="2"/>
  </si>
  <si>
    <t>6S-1会議室</t>
    <rPh sb="4" eb="7">
      <t>カイギシツ</t>
    </rPh>
    <phoneticPr fontId="2"/>
  </si>
  <si>
    <t>6S-2会議室</t>
    <rPh sb="4" eb="7">
      <t>カイギシツ</t>
    </rPh>
    <phoneticPr fontId="2"/>
  </si>
  <si>
    <t>6-60会議室</t>
    <rPh sb="4" eb="7">
      <t>カイギシツ</t>
    </rPh>
    <phoneticPr fontId="2"/>
  </si>
  <si>
    <t>6-61会議室</t>
    <rPh sb="4" eb="7">
      <t>カイギシツ</t>
    </rPh>
    <phoneticPr fontId="2"/>
  </si>
  <si>
    <t>6-62会議室</t>
    <rPh sb="4" eb="7">
      <t>カイギシツ</t>
    </rPh>
    <phoneticPr fontId="2"/>
  </si>
  <si>
    <t>6-63会議室</t>
    <rPh sb="4" eb="7">
      <t>カイギシツ</t>
    </rPh>
    <phoneticPr fontId="2"/>
  </si>
  <si>
    <t>6-64会議室</t>
    <rPh sb="4" eb="7">
      <t>カイギシツ</t>
    </rPh>
    <phoneticPr fontId="2"/>
  </si>
  <si>
    <t>6-65会議室</t>
    <rPh sb="4" eb="7">
      <t>カイギシツ</t>
    </rPh>
    <phoneticPr fontId="2"/>
  </si>
  <si>
    <t>6-66会議室</t>
    <rPh sb="4" eb="7">
      <t>カイギシツ</t>
    </rPh>
    <phoneticPr fontId="2"/>
  </si>
  <si>
    <t>6-67会議室</t>
    <rPh sb="4" eb="7">
      <t>カイギシツ</t>
    </rPh>
    <phoneticPr fontId="2"/>
  </si>
  <si>
    <t>6-68会議室</t>
    <rPh sb="4" eb="7">
      <t>カイギシツ</t>
    </rPh>
    <phoneticPr fontId="2"/>
  </si>
  <si>
    <t>6-69会議室</t>
    <rPh sb="4" eb="7">
      <t>カイギシツ</t>
    </rPh>
    <phoneticPr fontId="2"/>
  </si>
  <si>
    <t>5S-1会議室</t>
    <rPh sb="4" eb="7">
      <t>カイギシツ</t>
    </rPh>
    <phoneticPr fontId="2"/>
  </si>
  <si>
    <t>5S-2会議室</t>
    <rPh sb="4" eb="7">
      <t>カイギシツ</t>
    </rPh>
    <phoneticPr fontId="2"/>
  </si>
  <si>
    <t>5S-3会議室</t>
    <rPh sb="4" eb="7">
      <t>カイギシツ</t>
    </rPh>
    <phoneticPr fontId="2"/>
  </si>
  <si>
    <t>5S-4会議室</t>
    <rPh sb="4" eb="7">
      <t>カイギシツ</t>
    </rPh>
    <phoneticPr fontId="2"/>
  </si>
  <si>
    <t>B2-2会議室</t>
    <rPh sb="4" eb="7">
      <t>カイギシツ</t>
    </rPh>
    <phoneticPr fontId="2"/>
  </si>
  <si>
    <t>B2ホール</t>
    <phoneticPr fontId="2"/>
  </si>
  <si>
    <t>B3-1会議室</t>
    <rPh sb="4" eb="7">
      <t>カイギシツ</t>
    </rPh>
    <phoneticPr fontId="2"/>
  </si>
  <si>
    <t>B3-2会議室</t>
    <rPh sb="4" eb="7">
      <t>カイギシツ</t>
    </rPh>
    <phoneticPr fontId="2"/>
  </si>
  <si>
    <t>B3-3会議室</t>
    <rPh sb="4" eb="7">
      <t>カイギシツ</t>
    </rPh>
    <phoneticPr fontId="2"/>
  </si>
  <si>
    <t>B3-6会議室</t>
    <rPh sb="4" eb="7">
      <t>カイギシツ</t>
    </rPh>
    <phoneticPr fontId="2"/>
  </si>
  <si>
    <t>B3-7会議室</t>
    <rPh sb="4" eb="7">
      <t>カイギシツ</t>
    </rPh>
    <phoneticPr fontId="2"/>
  </si>
  <si>
    <t>B3-8会議室</t>
    <rPh sb="4" eb="7">
      <t>カイギシツ</t>
    </rPh>
    <phoneticPr fontId="2"/>
  </si>
  <si>
    <t>B3-9会議室</t>
    <rPh sb="4" eb="7">
      <t>カイギシツ</t>
    </rPh>
    <phoneticPr fontId="2"/>
  </si>
  <si>
    <t>研修－１</t>
    <rPh sb="0" eb="2">
      <t>ケンシュウ</t>
    </rPh>
    <phoneticPr fontId="2"/>
  </si>
  <si>
    <t>研修－２</t>
    <rPh sb="0" eb="2">
      <t>ケンシュウ</t>
    </rPh>
    <phoneticPr fontId="2"/>
  </si>
  <si>
    <t>9:00～19:00</t>
    <phoneticPr fontId="2"/>
  </si>
  <si>
    <t>6D1・2　2間通し</t>
  </si>
  <si>
    <t>6D-1～3　3間通し</t>
  </si>
  <si>
    <t>金額</t>
    <rPh sb="0" eb="2">
      <t>キンガク</t>
    </rPh>
    <phoneticPr fontId="2"/>
  </si>
  <si>
    <t>スタンドマイク</t>
  </si>
  <si>
    <t>ワイヤレスマイク</t>
  </si>
  <si>
    <t>ピンマイク</t>
  </si>
  <si>
    <t>O．H．P</t>
  </si>
  <si>
    <t>液晶プロジェクター</t>
  </si>
  <si>
    <t>スクリーン</t>
  </si>
  <si>
    <t>テープレコーダー</t>
  </si>
  <si>
    <t>スライド台</t>
  </si>
  <si>
    <t>ビデオ</t>
  </si>
  <si>
    <t>追加ホワイトボード</t>
  </si>
  <si>
    <t>追加机</t>
  </si>
  <si>
    <t>追加椅子</t>
  </si>
  <si>
    <t>演台</t>
  </si>
  <si>
    <t>花台《ホール用》</t>
  </si>
  <si>
    <t>備品</t>
    <rPh sb="0" eb="2">
      <t>ビヒン</t>
    </rPh>
    <phoneticPr fontId="2"/>
  </si>
  <si>
    <t>卓上マイク</t>
    <phoneticPr fontId="2"/>
  </si>
  <si>
    <t>数量</t>
    <rPh sb="0" eb="2">
      <t>スウリョウ</t>
    </rPh>
    <phoneticPr fontId="2"/>
  </si>
  <si>
    <t>区分数</t>
    <rPh sb="0" eb="2">
      <t>クブン</t>
    </rPh>
    <rPh sb="2" eb="3">
      <t>スウ</t>
    </rPh>
    <phoneticPr fontId="2"/>
  </si>
  <si>
    <t>項目</t>
    <rPh sb="0" eb="2">
      <t>コウモク</t>
    </rPh>
    <phoneticPr fontId="2"/>
  </si>
  <si>
    <t>値</t>
    <rPh sb="0" eb="1">
      <t>アタイ</t>
    </rPh>
    <phoneticPr fontId="2"/>
  </si>
  <si>
    <t>消費税</t>
    <rPh sb="0" eb="3">
      <t>ショウヒゼイ</t>
    </rPh>
    <phoneticPr fontId="2"/>
  </si>
  <si>
    <t>地下2階</t>
    <rPh sb="0" eb="2">
      <t>チカ</t>
    </rPh>
    <rPh sb="3" eb="4">
      <t>カイ</t>
    </rPh>
    <phoneticPr fontId="2"/>
  </si>
  <si>
    <t>地下3階</t>
    <rPh sb="0" eb="2">
      <t>チカ</t>
    </rPh>
    <rPh sb="3" eb="4">
      <t>カイ</t>
    </rPh>
    <phoneticPr fontId="2"/>
  </si>
  <si>
    <t>階数</t>
    <rPh sb="0" eb="2">
      <t>カイスウ</t>
    </rPh>
    <phoneticPr fontId="2"/>
  </si>
  <si>
    <t>地上6階</t>
    <rPh sb="0" eb="2">
      <t>チジョウ</t>
    </rPh>
    <rPh sb="3" eb="4">
      <t>カイ</t>
    </rPh>
    <phoneticPr fontId="2"/>
  </si>
  <si>
    <t>地上5階</t>
    <rPh sb="0" eb="2">
      <t>チジョウ</t>
    </rPh>
    <rPh sb="3" eb="4">
      <t>カイ</t>
    </rPh>
    <phoneticPr fontId="2"/>
  </si>
  <si>
    <t>会議室</t>
    <phoneticPr fontId="2"/>
  </si>
  <si>
    <t>備考</t>
    <rPh sb="0" eb="2">
      <t>ビコウ</t>
    </rPh>
    <phoneticPr fontId="2"/>
  </si>
  <si>
    <t>パーティション</t>
    <phoneticPr fontId="2"/>
  </si>
  <si>
    <t>金屏風</t>
    <rPh sb="0" eb="3">
      <t>キンビョウブ</t>
    </rPh>
    <phoneticPr fontId="2"/>
  </si>
  <si>
    <t>倶楽部１</t>
    <rPh sb="0" eb="3">
      <t>クラブ</t>
    </rPh>
    <phoneticPr fontId="2"/>
  </si>
  <si>
    <t>倶楽部２</t>
    <rPh sb="0" eb="3">
      <t>クラブ</t>
    </rPh>
    <phoneticPr fontId="2"/>
  </si>
  <si>
    <t>ピアノ《ホール用》</t>
    <phoneticPr fontId="2"/>
  </si>
  <si>
    <t>〒</t>
  </si>
  <si>
    <t>〒</t>
    <phoneticPr fontId="2"/>
  </si>
  <si>
    <t>貴団体（社）名</t>
    <rPh sb="0" eb="1">
      <t>キ</t>
    </rPh>
    <rPh sb="1" eb="3">
      <t>ダンタイ</t>
    </rPh>
    <rPh sb="4" eb="5">
      <t>シャ</t>
    </rPh>
    <rPh sb="6" eb="7">
      <t>メイ</t>
    </rPh>
    <phoneticPr fontId="2"/>
  </si>
  <si>
    <t>部署</t>
    <rPh sb="0" eb="2">
      <t>ブショ</t>
    </rPh>
    <phoneticPr fontId="2"/>
  </si>
  <si>
    <t>担当者名</t>
    <phoneticPr fontId="2"/>
  </si>
  <si>
    <t>TEL</t>
    <phoneticPr fontId="2"/>
  </si>
  <si>
    <t>FAX</t>
    <phoneticPr fontId="2"/>
  </si>
  <si>
    <t>使用予定日</t>
    <rPh sb="0" eb="2">
      <t>シヨウ</t>
    </rPh>
    <rPh sb="2" eb="4">
      <t>ヨテイ</t>
    </rPh>
    <phoneticPr fontId="2"/>
  </si>
  <si>
    <t>(倶楽部)2時間</t>
    <rPh sb="1" eb="4">
      <t>クラブ</t>
    </rPh>
    <rPh sb="6" eb="8">
      <t>ジカン</t>
    </rPh>
    <phoneticPr fontId="2"/>
  </si>
  <si>
    <t>備品</t>
  </si>
  <si>
    <t>卓上マイク(有線)</t>
    <rPh sb="0" eb="2">
      <t>タクジョウ</t>
    </rPh>
    <rPh sb="6" eb="8">
      <t>ユウセン</t>
    </rPh>
    <phoneticPr fontId="2"/>
  </si>
  <si>
    <t>スタンドマイク(有線)</t>
    <phoneticPr fontId="2"/>
  </si>
  <si>
    <t>ワイヤレスマイク(無線)</t>
    <phoneticPr fontId="2"/>
  </si>
  <si>
    <t>ピンマイク(無線)</t>
  </si>
  <si>
    <t>音声ケーブル</t>
    <phoneticPr fontId="2"/>
  </si>
  <si>
    <t>液晶ﾌﾟﾛｼﾞｪｸﾀｰ(台付)</t>
    <phoneticPr fontId="2"/>
  </si>
  <si>
    <t>スクリーン</t>
    <phoneticPr fontId="2"/>
  </si>
  <si>
    <t>項目</t>
    <rPh sb="0" eb="2">
      <t>コウモク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</si>
  <si>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</si>
  <si>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</si>
  <si>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区分</t>
    <rPh sb="0" eb="2">
      <t>クブン</t>
    </rPh>
    <phoneticPr fontId="2"/>
  </si>
  <si>
    <t>無線マイクオプション</t>
    <rPh sb="0" eb="2">
      <t>ムセン</t>
    </rPh>
    <phoneticPr fontId="2"/>
  </si>
  <si>
    <t>卓上ホルダー</t>
    <rPh sb="0" eb="2">
      <t>タクジョウ</t>
    </rPh>
    <phoneticPr fontId="2"/>
  </si>
  <si>
    <t>スタンドホルダ</t>
    <phoneticPr fontId="2"/>
  </si>
  <si>
    <t>住所</t>
    <rPh sb="0" eb="2">
      <t>ジュウショ</t>
    </rPh>
    <phoneticPr fontId="2"/>
  </si>
  <si>
    <t>区分</t>
    <phoneticPr fontId="2"/>
  </si>
  <si>
    <t>（入力例：2024/6/1）</t>
    <phoneticPr fontId="2"/>
  </si>
  <si>
    <t>プロジェクター台のみ</t>
    <phoneticPr fontId="2"/>
  </si>
  <si>
    <t>追加机</t>
    <phoneticPr fontId="2"/>
  </si>
  <si>
    <t>追加椅子</t>
    <phoneticPr fontId="2"/>
  </si>
  <si>
    <t>追加ホワイトボード</t>
    <phoneticPr fontId="2"/>
  </si>
  <si>
    <t>立演台</t>
    <phoneticPr fontId="2"/>
  </si>
  <si>
    <t>座演台</t>
    <phoneticPr fontId="2"/>
  </si>
  <si>
    <t>使用時間</t>
    <phoneticPr fontId="2"/>
  </si>
  <si>
    <t>レイアウト</t>
  </si>
  <si>
    <t>レイアウト</t>
    <phoneticPr fontId="2"/>
  </si>
  <si>
    <t>ロ型</t>
    <rPh sb="1" eb="2">
      <t>カタ</t>
    </rPh>
    <phoneticPr fontId="2"/>
  </si>
  <si>
    <t>スクール型</t>
    <rPh sb="4" eb="5">
      <t>カタ</t>
    </rPh>
    <phoneticPr fontId="2"/>
  </si>
  <si>
    <t>レイアウト</t>
    <phoneticPr fontId="2"/>
  </si>
  <si>
    <t>6-65・66　2間通し</t>
    <phoneticPr fontId="2"/>
  </si>
  <si>
    <t>6-66・67　2間通し</t>
    <phoneticPr fontId="2"/>
  </si>
  <si>
    <t>6-65・66・67　3間通し</t>
    <phoneticPr fontId="2"/>
  </si>
  <si>
    <t>パーティ（うすい）</t>
    <phoneticPr fontId="2"/>
  </si>
  <si>
    <t>パーティ（若松）</t>
    <rPh sb="5" eb="7">
      <t>ワカマツ</t>
    </rPh>
    <phoneticPr fontId="2"/>
  </si>
  <si>
    <t>その他（レイアウト図　別紙）</t>
    <rPh sb="2" eb="3">
      <t>ホカ</t>
    </rPh>
    <rPh sb="9" eb="10">
      <t>ズ</t>
    </rPh>
    <rPh sb="11" eb="13">
      <t>ベッシ</t>
    </rPh>
    <phoneticPr fontId="2"/>
  </si>
  <si>
    <t>人数</t>
    <rPh sb="0" eb="2">
      <t>ニンズ</t>
    </rPh>
    <phoneticPr fontId="2"/>
  </si>
  <si>
    <t>会議名（30文字以内</t>
    <rPh sb="0" eb="3">
      <t>カイギメイ</t>
    </rPh>
    <rPh sb="6" eb="8">
      <t>モジ</t>
    </rPh>
    <rPh sb="8" eb="10">
      <t>イナイ</t>
    </rPh>
    <phoneticPr fontId="2"/>
  </si>
  <si>
    <t>会議名表示</t>
    <rPh sb="0" eb="3">
      <t>カイギメイ</t>
    </rPh>
    <rPh sb="3" eb="5">
      <t>ヒョウジ</t>
    </rPh>
    <phoneticPr fontId="2"/>
  </si>
  <si>
    <t>貴社（団体）名表示</t>
    <rPh sb="0" eb="2">
      <t>キシャ</t>
    </rPh>
    <rPh sb="3" eb="5">
      <t>ダンタイ</t>
    </rPh>
    <rPh sb="6" eb="7">
      <t>メイ</t>
    </rPh>
    <rPh sb="7" eb="9">
      <t>ヒョウジ</t>
    </rPh>
    <phoneticPr fontId="2"/>
  </si>
  <si>
    <t>表示する</t>
    <rPh sb="0" eb="2">
      <t>ヒョウジ</t>
    </rPh>
    <phoneticPr fontId="2"/>
  </si>
  <si>
    <t>表示しない</t>
    <rPh sb="0" eb="2">
      <t>ヒョウジ</t>
    </rPh>
    <phoneticPr fontId="2"/>
  </si>
  <si>
    <t>卓上ホルダ</t>
    <rPh sb="0" eb="2">
      <t>タクジョウ</t>
    </rPh>
    <phoneticPr fontId="2"/>
  </si>
  <si>
    <t>スタンドホルダ</t>
    <phoneticPr fontId="2"/>
  </si>
  <si>
    <t>申込者</t>
    <rPh sb="0" eb="3">
      <t>モウシコミシャ</t>
    </rPh>
    <phoneticPr fontId="2"/>
  </si>
  <si>
    <t>貴社(団体)名</t>
    <rPh sb="0" eb="2">
      <t>キシャ</t>
    </rPh>
    <rPh sb="3" eb="5">
      <t>ダンタイ</t>
    </rPh>
    <rPh sb="6" eb="7">
      <t>ナ</t>
    </rPh>
    <phoneticPr fontId="2"/>
  </si>
  <si>
    <t>担当者名　　</t>
    <rPh sb="0" eb="3">
      <t>タントウシャ</t>
    </rPh>
    <rPh sb="3" eb="4">
      <t>メイ</t>
    </rPh>
    <rPh sb="4" eb="5">
      <t>メイ</t>
    </rPh>
    <phoneticPr fontId="2"/>
  </si>
  <si>
    <t>ＴＥＬ</t>
  </si>
  <si>
    <t>全角　    　　30字以内</t>
    <rPh sb="0" eb="2">
      <t>ゼンカク</t>
    </rPh>
    <rPh sb="11" eb="12">
      <t>ジ</t>
    </rPh>
    <rPh sb="12" eb="14">
      <t>イナイ</t>
    </rPh>
    <phoneticPr fontId="2"/>
  </si>
  <si>
    <t>※日・祝日は　  　  表示されません</t>
    <rPh sb="1" eb="2">
      <t>ニチ</t>
    </rPh>
    <rPh sb="3" eb="4">
      <t>シュク</t>
    </rPh>
    <rPh sb="4" eb="5">
      <t>ジツ</t>
    </rPh>
    <rPh sb="12" eb="14">
      <t>ヒョウジ</t>
    </rPh>
    <phoneticPr fontId="2"/>
  </si>
  <si>
    <t>使用予定日</t>
    <rPh sb="0" eb="1">
      <t>シ</t>
    </rPh>
    <rPh sb="1" eb="2">
      <t>ヨウ</t>
    </rPh>
    <rPh sb="2" eb="5">
      <t>ヨテイビ</t>
    </rPh>
    <phoneticPr fontId="2"/>
  </si>
  <si>
    <t>会議室名</t>
    <rPh sb="0" eb="4">
      <t>カイギシツメイ</t>
    </rPh>
    <phoneticPr fontId="2"/>
  </si>
  <si>
    <t>予約番号</t>
    <rPh sb="0" eb="4">
      <t>ヨヤクバンゴウ</t>
    </rPh>
    <phoneticPr fontId="2"/>
  </si>
  <si>
    <t>使用時間　</t>
    <rPh sb="0" eb="4">
      <t>シヨウジカン</t>
    </rPh>
    <phoneticPr fontId="2"/>
  </si>
  <si>
    <t>館内ネット環境使用</t>
  </si>
  <si>
    <r>
      <t>備品</t>
    </r>
    <r>
      <rPr>
        <sz val="9"/>
        <color theme="1"/>
        <rFont val="ＭＳ 明朝"/>
        <family val="1"/>
        <charset val="128"/>
      </rPr>
      <t>(1区分)</t>
    </r>
    <rPh sb="0" eb="2">
      <t>ビヒン</t>
    </rPh>
    <rPh sb="4" eb="6">
      <t>クブン</t>
    </rPh>
    <phoneticPr fontId="2"/>
  </si>
  <si>
    <r>
      <t>卓上マイク</t>
    </r>
    <r>
      <rPr>
        <sz val="8"/>
        <color theme="1"/>
        <rFont val="ＭＳ 明朝"/>
        <family val="1"/>
        <charset val="128"/>
      </rPr>
      <t>(有線)</t>
    </r>
    <rPh sb="0" eb="2">
      <t>タクジョウ</t>
    </rPh>
    <rPh sb="6" eb="8">
      <t>ユウセン</t>
    </rPh>
    <phoneticPr fontId="2"/>
  </si>
  <si>
    <r>
      <t>スタンドマイク</t>
    </r>
    <r>
      <rPr>
        <sz val="8"/>
        <color theme="1"/>
        <rFont val="ＭＳ 明朝"/>
        <family val="1"/>
        <charset val="128"/>
      </rPr>
      <t>(有線)</t>
    </r>
  </si>
  <si>
    <r>
      <t>ワイヤレスマイク</t>
    </r>
    <r>
      <rPr>
        <sz val="8"/>
        <color theme="1"/>
        <rFont val="ＭＳ 明朝"/>
        <family val="1"/>
        <charset val="128"/>
      </rPr>
      <t>(無線)</t>
    </r>
    <rPh sb="9" eb="11">
      <t>ムセン</t>
    </rPh>
    <phoneticPr fontId="2"/>
  </si>
  <si>
    <t>※館内のネット環境トラブルの際に、室内に立ち入らせていただくことがございます。</t>
    <rPh sb="1" eb="3">
      <t>カンナイ</t>
    </rPh>
    <rPh sb="7" eb="9">
      <t>カンキョウ</t>
    </rPh>
    <rPh sb="14" eb="15">
      <t>サイ</t>
    </rPh>
    <rPh sb="17" eb="19">
      <t>シツナイ</t>
    </rPh>
    <rPh sb="20" eb="21">
      <t>タ</t>
    </rPh>
    <rPh sb="22" eb="23">
      <t>イ</t>
    </rPh>
    <phoneticPr fontId="2"/>
  </si>
  <si>
    <r>
      <t>ピンマイク</t>
    </r>
    <r>
      <rPr>
        <sz val="8"/>
        <color theme="1"/>
        <rFont val="ＭＳ 明朝"/>
        <family val="1"/>
        <charset val="128"/>
      </rPr>
      <t>(無線)</t>
    </r>
    <rPh sb="6" eb="8">
      <t>ムセン</t>
    </rPh>
    <phoneticPr fontId="2"/>
  </si>
  <si>
    <t>延長コード</t>
    <rPh sb="0" eb="2">
      <t>エンチョウ</t>
    </rPh>
    <phoneticPr fontId="2"/>
  </si>
  <si>
    <t>２口５ｍのもの１室４本まで</t>
    <rPh sb="1" eb="2">
      <t>クチ</t>
    </rPh>
    <rPh sb="8" eb="9">
      <t>シツ</t>
    </rPh>
    <rPh sb="10" eb="11">
      <t>ホン</t>
    </rPh>
    <phoneticPr fontId="2"/>
  </si>
  <si>
    <t>液晶ﾌﾟﾛｼﾞｪｸﾀｰ(台付)</t>
    <rPh sb="0" eb="2">
      <t>エキショウ</t>
    </rPh>
    <rPh sb="12" eb="14">
      <t>ダイツキ</t>
    </rPh>
    <phoneticPr fontId="2"/>
  </si>
  <si>
    <t>プロジェクター台のみ</t>
    <rPh sb="7" eb="8">
      <t>ダイ</t>
    </rPh>
    <phoneticPr fontId="2"/>
  </si>
  <si>
    <t>追加机</t>
    <rPh sb="0" eb="3">
      <t>ツイカツクエ</t>
    </rPh>
    <phoneticPr fontId="2"/>
  </si>
  <si>
    <t>追加椅子</t>
    <rPh sb="0" eb="4">
      <t>ツイカイス</t>
    </rPh>
    <phoneticPr fontId="2"/>
  </si>
  <si>
    <t>追加ホワイトボード</t>
    <rPh sb="0" eb="2">
      <t>ツイカ</t>
    </rPh>
    <phoneticPr fontId="2"/>
  </si>
  <si>
    <t>立演台</t>
    <rPh sb="0" eb="3">
      <t>タチエンダイ</t>
    </rPh>
    <phoneticPr fontId="2"/>
  </si>
  <si>
    <t>座演台</t>
    <rPh sb="0" eb="3">
      <t>ザエンダイ</t>
    </rPh>
    <phoneticPr fontId="2"/>
  </si>
  <si>
    <t>・備品、レイアウトは必ず10日前迄にお申込みください。当日の変更・追加はご用意できない場合もあります。</t>
    <rPh sb="1" eb="3">
      <t>ビヒン</t>
    </rPh>
    <rPh sb="10" eb="11">
      <t>カナラ</t>
    </rPh>
    <rPh sb="14" eb="15">
      <t>カ</t>
    </rPh>
    <rPh sb="15" eb="16">
      <t>マエ</t>
    </rPh>
    <rPh sb="16" eb="17">
      <t>マデ</t>
    </rPh>
    <rPh sb="19" eb="21">
      <t>モウシコ</t>
    </rPh>
    <rPh sb="27" eb="29">
      <t>トウジツ</t>
    </rPh>
    <rPh sb="30" eb="32">
      <t>ヘンコウ</t>
    </rPh>
    <rPh sb="33" eb="35">
      <t>ツイカ</t>
    </rPh>
    <rPh sb="37" eb="39">
      <t>ヨウイ</t>
    </rPh>
    <rPh sb="43" eb="45">
      <t>バアイ</t>
    </rPh>
    <phoneticPr fontId="2"/>
  </si>
  <si>
    <t>・使用時間には準備と後片付けの時間を含んでいます。</t>
    <rPh sb="1" eb="3">
      <t>シヨウ</t>
    </rPh>
    <rPh sb="3" eb="5">
      <t>ジカン</t>
    </rPh>
    <rPh sb="7" eb="9">
      <t>ジュンビ</t>
    </rPh>
    <rPh sb="10" eb="13">
      <t>アトカタヅ</t>
    </rPh>
    <rPh sb="15" eb="17">
      <t>ジカン</t>
    </rPh>
    <rPh sb="18" eb="19">
      <t>フク</t>
    </rPh>
    <phoneticPr fontId="2"/>
  </si>
  <si>
    <t>・備品料金は使用区分数で請求いたします。時間延長の備品も１区分となります。</t>
    <rPh sb="1" eb="3">
      <t>ビヒン</t>
    </rPh>
    <rPh sb="3" eb="5">
      <t>リョウキン</t>
    </rPh>
    <rPh sb="6" eb="8">
      <t>シヨウ</t>
    </rPh>
    <rPh sb="8" eb="10">
      <t>クブン</t>
    </rPh>
    <rPh sb="10" eb="11">
      <t>スウ</t>
    </rPh>
    <rPh sb="12" eb="14">
      <t>セイキュウ</t>
    </rPh>
    <rPh sb="20" eb="24">
      <t>ジカンエンチョウ</t>
    </rPh>
    <rPh sb="25" eb="27">
      <t>ビヒン</t>
    </rPh>
    <rPh sb="29" eb="31">
      <t>クブン</t>
    </rPh>
    <phoneticPr fontId="2"/>
  </si>
  <si>
    <t>・備品の不備や疑問点等ありましたら、当日中すぐにご連絡ください。使用時間後の対応はいたしかねます。</t>
    <rPh sb="1" eb="3">
      <t>ビヒン</t>
    </rPh>
    <rPh sb="4" eb="6">
      <t>フビ</t>
    </rPh>
    <rPh sb="7" eb="10">
      <t>ギモンテン</t>
    </rPh>
    <rPh sb="10" eb="11">
      <t>ナド</t>
    </rPh>
    <rPh sb="18" eb="20">
      <t>トウジツ</t>
    </rPh>
    <rPh sb="20" eb="21">
      <t>チュウ</t>
    </rPh>
    <rPh sb="25" eb="27">
      <t>レンラク</t>
    </rPh>
    <phoneticPr fontId="2"/>
  </si>
  <si>
    <t>・請求書送付先が申込者と異なる場合は備考欄に明記してください。</t>
  </si>
  <si>
    <t>・個人情報の取扱について、申込票にご記入いただいた情報は、会議室ご使用に係る連絡のみに使用いたします。</t>
  </si>
  <si>
    <t>正面玄関電光表示　</t>
    <rPh sb="0" eb="4">
      <t>ショウメンゲンカン</t>
    </rPh>
    <rPh sb="4" eb="8">
      <t>デンコウヒョウジ</t>
    </rPh>
    <phoneticPr fontId="2"/>
  </si>
  <si>
    <t>会議名：</t>
    <phoneticPr fontId="2"/>
  </si>
  <si>
    <t>貴社(団体)名：</t>
    <phoneticPr fontId="2"/>
  </si>
  <si>
    <t>予約番号</t>
    <rPh sb="0" eb="2">
      <t>ヨヤク</t>
    </rPh>
    <rPh sb="2" eb="4">
      <t>バンゴウ</t>
    </rPh>
    <phoneticPr fontId="2"/>
  </si>
  <si>
    <t>◎使用時間には準備と後片付けの時間を含んでいます。</t>
    <phoneticPr fontId="2"/>
  </si>
  <si>
    <t>◎使用時間10分前から入室いただけます。</t>
    <phoneticPr fontId="2"/>
  </si>
  <si>
    <t>卓上ﾎﾙﾀﾞｰ　 　</t>
    <rPh sb="0" eb="2">
      <t>タクジョウ</t>
    </rPh>
    <phoneticPr fontId="2"/>
  </si>
  <si>
    <t>本</t>
    <phoneticPr fontId="2"/>
  </si>
  <si>
    <t>ｽﾀﾝﾄﾞ
ﾎﾙﾀﾞｰ　　</t>
    <phoneticPr fontId="2"/>
  </si>
  <si>
    <t>音声ケーブル</t>
    <phoneticPr fontId="2"/>
  </si>
  <si>
    <t>接続ケーブル</t>
    <rPh sb="0" eb="2">
      <t>セツゾク</t>
    </rPh>
    <phoneticPr fontId="2"/>
  </si>
  <si>
    <t>ＨＤＭＩ</t>
    <phoneticPr fontId="2"/>
  </si>
  <si>
    <t>Ｄ-sub</t>
    <phoneticPr fontId="2"/>
  </si>
  <si>
    <t>金額（税別）</t>
    <rPh sb="0" eb="2">
      <t>キンガク</t>
    </rPh>
    <rPh sb="3" eb="5">
      <t>ゼイベツ</t>
    </rPh>
    <phoneticPr fontId="2"/>
  </si>
  <si>
    <t>館内ネット環境使用</t>
    <rPh sb="0" eb="2">
      <t>カンナイ</t>
    </rPh>
    <rPh sb="5" eb="7">
      <t>カンキョウ</t>
    </rPh>
    <rPh sb="7" eb="9">
      <t>シヨウ</t>
    </rPh>
    <phoneticPr fontId="2"/>
  </si>
  <si>
    <t>※館内のネット環境トラブルの際に、室内に立ち入らせていただくことがございます。</t>
    <phoneticPr fontId="2"/>
  </si>
  <si>
    <t>ハイブリッド会議等</t>
    <phoneticPr fontId="2"/>
  </si>
  <si>
    <t>閲覧のみ</t>
    <phoneticPr fontId="2"/>
  </si>
  <si>
    <t>使用なし</t>
    <phoneticPr fontId="2"/>
  </si>
  <si>
    <t>人数</t>
    <rPh sb="0" eb="2">
      <t>ニンズウ</t>
    </rPh>
    <phoneticPr fontId="2"/>
  </si>
  <si>
    <t>人</t>
    <rPh sb="0" eb="1">
      <t>ヒト</t>
    </rPh>
    <phoneticPr fontId="2"/>
  </si>
  <si>
    <t>延長コード</t>
    <rPh sb="0" eb="2">
      <t>エンチョウ</t>
    </rPh>
    <phoneticPr fontId="2"/>
  </si>
  <si>
    <r>
      <t>機械振興会館本館１階正面サイネージへの表示　</t>
    </r>
    <r>
      <rPr>
        <b/>
        <sz val="11"/>
        <color rgb="FFFF0000"/>
        <rFont val="游ゴシック"/>
        <family val="3"/>
        <charset val="128"/>
        <scheme val="minor"/>
      </rPr>
      <t>～日・祝日は表示されません～</t>
    </r>
    <rPh sb="19" eb="21">
      <t>ヒョウジ</t>
    </rPh>
    <rPh sb="23" eb="24">
      <t>ニチ</t>
    </rPh>
    <rPh sb="25" eb="27">
      <t>シュクジツ</t>
    </rPh>
    <rPh sb="26" eb="27">
      <t>ニチ</t>
    </rPh>
    <rPh sb="28" eb="30">
      <t>ヒョウジ</t>
    </rPh>
    <phoneticPr fontId="2"/>
  </si>
  <si>
    <t>※ﾏｲｸ使用時のみ、ﾊｲﾌﾞﾘｯﾄﾞ会議などでﾊﾟｿｺﾝとｱﾝﾌﾟの接続が必要な場合使用します。</t>
    <phoneticPr fontId="2"/>
  </si>
  <si>
    <t>※２口５ｍのもの、１室４本まで</t>
    <phoneticPr fontId="2"/>
  </si>
  <si>
    <t>備考</t>
    <rPh sb="0" eb="2">
      <t>ビコウ</t>
    </rPh>
    <phoneticPr fontId="2"/>
  </si>
  <si>
    <t>ＦＡＸ：０３－３４３７－０８１３</t>
    <phoneticPr fontId="2"/>
  </si>
  <si>
    <t>会議室等予約申込票</t>
    <phoneticPr fontId="2"/>
  </si>
  <si>
    <t>住　　　所</t>
    <rPh sb="0" eb="1">
      <t>ジュウ</t>
    </rPh>
    <rPh sb="4" eb="5">
      <t>ショ</t>
    </rPh>
    <phoneticPr fontId="2"/>
  </si>
  <si>
    <t>一般財団法人 機械振興協会 御中</t>
    <phoneticPr fontId="2"/>
  </si>
  <si>
    <t>〒105－0011 東京都港区芝公園3－5－8</t>
    <phoneticPr fontId="2"/>
  </si>
  <si>
    <t>ＴＥＬ 03-3434－8216</t>
    <phoneticPr fontId="2"/>
  </si>
  <si>
    <t>※ワイヤレスマイク1本につき1本、 1室最大2本までホルダーを無料でお付けできます。</t>
    <phoneticPr fontId="2"/>
  </si>
  <si>
    <t>※マイク使用時のみ、ﾊｲﾌﾞﾘｯﾄﾞ会議などでパソコンとアンプの接続が必要な場合使用します。</t>
    <rPh sb="4" eb="7">
      <t>シヨウジ</t>
    </rPh>
    <rPh sb="32" eb="34">
      <t>セツゾク</t>
    </rPh>
    <rPh sb="33" eb="35">
      <t>ヒツヨウ</t>
    </rPh>
    <rPh sb="36" eb="38">
      <t>バアイ</t>
    </rPh>
    <rPh sb="38" eb="40">
      <t>シヨウ</t>
    </rPh>
    <phoneticPr fontId="2"/>
  </si>
  <si>
    <t>部　　署</t>
    <rPh sb="0" eb="1">
      <t>ブ</t>
    </rPh>
    <rPh sb="3" eb="4">
      <t>ショ</t>
    </rPh>
    <phoneticPr fontId="2"/>
  </si>
  <si>
    <t xml:space="preserve">Ｆ Ａ Ｘ </t>
    <phoneticPr fontId="2"/>
  </si>
  <si>
    <t>予約者情報</t>
    <rPh sb="0" eb="3">
      <t>ヨヤクシャ</t>
    </rPh>
    <rPh sb="3" eb="5">
      <t>ジョウホウ</t>
    </rPh>
    <phoneticPr fontId="2"/>
  </si>
  <si>
    <t>使用日時・室名等</t>
    <rPh sb="0" eb="4">
      <t>シヨウニチジ</t>
    </rPh>
    <rPh sb="5" eb="7">
      <t>シツメイ</t>
    </rPh>
    <rPh sb="7" eb="8">
      <t>ナド</t>
    </rPh>
    <phoneticPr fontId="2"/>
  </si>
  <si>
    <t>18:00～21:00</t>
    <phoneticPr fontId="2"/>
  </si>
  <si>
    <t>105-0011</t>
    <phoneticPr fontId="2"/>
  </si>
  <si>
    <t>東京都港区芝公園4-9-6 機械振興会館　101号室</t>
    <rPh sb="0" eb="5">
      <t>トウキョウトミナトク</t>
    </rPh>
    <rPh sb="5" eb="8">
      <t>シバコウエン</t>
    </rPh>
    <rPh sb="14" eb="20">
      <t>キカイシンコウカイカン</t>
    </rPh>
    <rPh sb="24" eb="26">
      <t>ゴウシツ</t>
    </rPh>
    <phoneticPr fontId="2"/>
  </si>
  <si>
    <t>一般社団法人　電子情報通信学会</t>
    <rPh sb="0" eb="6">
      <t>イッパンシャダンホウジン</t>
    </rPh>
    <rPh sb="7" eb="15">
      <t>デンシジョウホウツウシンガッカイ</t>
    </rPh>
    <phoneticPr fontId="2"/>
  </si>
  <si>
    <t>会員サービス部　国際・研究会課</t>
    <rPh sb="0" eb="2">
      <t>カイイン</t>
    </rPh>
    <rPh sb="6" eb="7">
      <t>ブ</t>
    </rPh>
    <rPh sb="8" eb="10">
      <t>コクサイ</t>
    </rPh>
    <rPh sb="11" eb="14">
      <t>ケンキュウカイ</t>
    </rPh>
    <rPh sb="14" eb="15">
      <t>カ</t>
    </rPh>
    <phoneticPr fontId="2"/>
  </si>
  <si>
    <t>研究会担当</t>
    <rPh sb="0" eb="5">
      <t>ケンキュウカイタントウ</t>
    </rPh>
    <phoneticPr fontId="2"/>
  </si>
  <si>
    <t>内線:324</t>
  </si>
  <si>
    <t>9:00～12:00</t>
  </si>
  <si>
    <t>＜記入不可＞</t>
    <rPh sb="1" eb="3">
      <t>キニュウ</t>
    </rPh>
    <rPh sb="3" eb="5">
      <t>フカ</t>
    </rPh>
    <phoneticPr fontId="2"/>
  </si>
  <si>
    <t>ハイブリッド会議等</t>
  </si>
  <si>
    <t>電子情報通信学会○○研究会</t>
    <rPh sb="0" eb="8">
      <t>デンシジョウホウツウシンガッカイ</t>
    </rPh>
    <rPh sb="8" eb="13">
      <t>マルマルケンキュウカイ</t>
    </rPh>
    <phoneticPr fontId="2"/>
  </si>
  <si>
    <t>HDMI</t>
  </si>
  <si>
    <t>注意事項</t>
    <rPh sb="0" eb="2">
      <t>チュウイ</t>
    </rPh>
    <rPh sb="2" eb="4">
      <t>ジコウ</t>
    </rPh>
    <phoneticPr fontId="2"/>
  </si>
  <si>
    <t>・グレーに色付けされている箇所は記入不可になります。</t>
    <rPh sb="5" eb="7">
      <t>イロツ</t>
    </rPh>
    <rPh sb="13" eb="15">
      <t>カショ</t>
    </rPh>
    <rPh sb="16" eb="18">
      <t>キニュウ</t>
    </rPh>
    <rPh sb="18" eb="20">
      <t>フカ</t>
    </rPh>
    <phoneticPr fontId="2"/>
  </si>
  <si>
    <t>・黄色の色付け箇所と備品についてはご記入ください。</t>
    <rPh sb="1" eb="3">
      <t>キイロ</t>
    </rPh>
    <rPh sb="4" eb="5">
      <t>イロ</t>
    </rPh>
    <rPh sb="5" eb="6">
      <t>ツ</t>
    </rPh>
    <rPh sb="7" eb="9">
      <t>カショ</t>
    </rPh>
    <rPh sb="10" eb="12">
      <t>ビヒン</t>
    </rPh>
    <rPh sb="18" eb="20">
      <t>キニュウ</t>
    </rPh>
    <phoneticPr fontId="2"/>
  </si>
  <si>
    <t>・備品の「液晶プロジェクター」は「接続ケーブル」をご選択下さい。</t>
    <rPh sb="1" eb="3">
      <t>ビヒン</t>
    </rPh>
    <rPh sb="5" eb="7">
      <t>エキショウ</t>
    </rPh>
    <rPh sb="17" eb="19">
      <t>セツゾク</t>
    </rPh>
    <rPh sb="26" eb="28">
      <t>センタク</t>
    </rPh>
    <rPh sb="28" eb="29">
      <t>シタ</t>
    </rPh>
    <phoneticPr fontId="2"/>
  </si>
  <si>
    <t>・備品の値段表記は、一般の方向けの表記になっておりますので、実際はテナント料金として割引した金額で精算致します。</t>
    <rPh sb="1" eb="3">
      <t>ビヒン</t>
    </rPh>
    <rPh sb="4" eb="6">
      <t>ネダン</t>
    </rPh>
    <rPh sb="6" eb="8">
      <t>ヒョウキ</t>
    </rPh>
    <rPh sb="10" eb="12">
      <t>イッパン</t>
    </rPh>
    <rPh sb="13" eb="14">
      <t>カタ</t>
    </rPh>
    <rPh sb="14" eb="15">
      <t>ム</t>
    </rPh>
    <rPh sb="17" eb="19">
      <t>ヒョウキ</t>
    </rPh>
    <rPh sb="30" eb="32">
      <t>ジッサイ</t>
    </rPh>
    <rPh sb="37" eb="39">
      <t>リョウキン</t>
    </rPh>
    <rPh sb="42" eb="44">
      <t>ワリビキ</t>
    </rPh>
    <rPh sb="46" eb="48">
      <t>キンガク</t>
    </rPh>
    <rPh sb="49" eb="51">
      <t>セイサン</t>
    </rPh>
    <rPh sb="51" eb="52">
      <t>イタ</t>
    </rPh>
    <phoneticPr fontId="2"/>
  </si>
  <si>
    <t>・「入力用」シートにご記入ください。</t>
    <rPh sb="2" eb="5">
      <t>ニュウリョクヨウ</t>
    </rPh>
    <rPh sb="11" eb="13">
      <t>キニュウ</t>
    </rPh>
    <phoneticPr fontId="2"/>
  </si>
  <si>
    <t>機械振興会館に直接ご連絡せずに「kenkyukai_yoyaku@ieice.org」 宛にメールでお知らせ下さい</t>
    <rPh sb="0" eb="6">
      <t>キカイシンコウカイカン</t>
    </rPh>
    <rPh sb="7" eb="9">
      <t>チョクセツ</t>
    </rPh>
    <rPh sb="10" eb="12">
      <t>レンラク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</si>
</sst>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（&quot;ddd&quot;）&quot;"/>
    <numFmt numFmtId="178" formatCode="0_ "/>
  </numFmts>
  <fonts count="4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0" tint="-4.9989318521683403E-2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.5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10"/>
      <name val="游ゴシック"/>
      <family val="3"/>
      <charset val="128"/>
      <scheme val="minor"/>
    </font>
    <font>
      <sz val="11"/>
      <name val="Segoe UI Symbol"/>
      <family val="3"/>
    </font>
    <font>
      <b/>
      <sz val="11"/>
      <color theme="1" tint="0.14999847407452621"/>
      <name val="游ゴシック"/>
      <family val="3"/>
      <charset val="128"/>
      <scheme val="minor"/>
    </font>
    <font>
      <sz val="11"/>
      <color theme="1" tint="0.1499984740745262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0"/>
      <color theme="1" tint="0.14999847407452621"/>
      <name val="游ゴシック"/>
      <family val="3"/>
      <charset val="128"/>
      <scheme val="minor"/>
    </font>
    <font>
      <b/>
      <sz val="8"/>
      <color rgb="FFFF0000"/>
      <name val="游ゴシック"/>
      <family val="3"/>
      <charset val="128"/>
      <scheme val="minor"/>
    </font>
    <font>
      <sz val="8.5"/>
      <color theme="1"/>
      <name val="ＭＳ 明朝"/>
      <family val="1"/>
      <charset val="128"/>
    </font>
    <font>
      <sz val="8.5"/>
      <color rgb="FF000000"/>
      <name val="ＭＳ 明朝"/>
      <family val="1"/>
      <charset val="128"/>
    </font>
    <font>
      <sz val="7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2"/>
      <color theme="1"/>
      <name val="ＭＳ ゴシック"/>
      <family val="3"/>
      <charset val="128"/>
    </font>
    <font>
      <b/>
      <sz val="11"/>
      <color rgb="FFFFFF66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20"/>
      <color rgb="FFFF0000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0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theme="1" tint="0.499984740745262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 tint="0.499984740745262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theme="9" tint="-0.499984740745262"/>
      </left>
      <right style="hair">
        <color indexed="64"/>
      </right>
      <top style="medium">
        <color theme="9" tint="-0.499984740745262"/>
      </top>
      <bottom style="hair">
        <color indexed="64"/>
      </bottom>
      <diagonal/>
    </border>
    <border>
      <left/>
      <right style="hair">
        <color indexed="64"/>
      </right>
      <top style="medium">
        <color theme="9" tint="-0.499984740745262"/>
      </top>
      <bottom style="hair">
        <color indexed="64"/>
      </bottom>
      <diagonal/>
    </border>
    <border>
      <left style="hair">
        <color indexed="64"/>
      </left>
      <right/>
      <top style="medium">
        <color theme="9" tint="-0.499984740745262"/>
      </top>
      <bottom style="hair">
        <color indexed="64"/>
      </bottom>
      <diagonal/>
    </border>
    <border>
      <left/>
      <right/>
      <top style="medium">
        <color theme="9" tint="-0.499984740745262"/>
      </top>
      <bottom style="hair">
        <color indexed="64"/>
      </bottom>
      <diagonal/>
    </border>
    <border>
      <left style="medium">
        <color theme="9" tint="-0.499984740745262"/>
      </left>
      <right style="hair">
        <color indexed="64"/>
      </right>
      <top style="hair">
        <color indexed="64"/>
      </top>
      <bottom/>
      <diagonal/>
    </border>
    <border>
      <left style="medium">
        <color theme="9" tint="-0.499984740745262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theme="9" tint="-0.499984740745262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theme="9" tint="-0.249977111117893"/>
      </left>
      <right/>
      <top style="hair">
        <color indexed="64"/>
      </top>
      <bottom style="hair">
        <color indexed="64"/>
      </bottom>
      <diagonal/>
    </border>
    <border>
      <left style="medium">
        <color theme="9" tint="-0.249977111117893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theme="9" tint="-0.499984740745262"/>
      </left>
      <right style="hair">
        <color indexed="64"/>
      </right>
      <top/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hair">
        <color indexed="64"/>
      </left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hair">
        <color theme="1"/>
      </bottom>
      <diagonal/>
    </border>
    <border>
      <left/>
      <right/>
      <top style="thin">
        <color theme="1"/>
      </top>
      <bottom style="hair">
        <color theme="1"/>
      </bottom>
      <diagonal/>
    </border>
    <border>
      <left/>
      <right style="thin">
        <color indexed="64"/>
      </right>
      <top/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 style="thin">
        <color theme="1"/>
      </left>
      <right/>
      <top style="hair">
        <color theme="1"/>
      </top>
      <bottom style="hair">
        <color theme="1"/>
      </bottom>
      <diagonal/>
    </border>
    <border>
      <left/>
      <right style="thin">
        <color theme="2" tint="-0.499984740745262"/>
      </right>
      <top style="hair">
        <color theme="1"/>
      </top>
      <bottom style="hair">
        <color theme="1"/>
      </bottom>
      <diagonal/>
    </border>
    <border>
      <left style="hair">
        <color indexed="64"/>
      </left>
      <right/>
      <top style="hair">
        <color theme="1"/>
      </top>
      <bottom style="hair">
        <color theme="1"/>
      </bottom>
      <diagonal/>
    </border>
    <border>
      <left/>
      <right style="thin">
        <color indexed="64"/>
      </right>
      <top style="hair">
        <color theme="1"/>
      </top>
      <bottom style="hair">
        <color theme="1"/>
      </bottom>
      <diagonal/>
    </border>
    <border>
      <left/>
      <right/>
      <top/>
      <bottom style="hair">
        <color theme="1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theme="1"/>
      </left>
      <right/>
      <top/>
      <bottom style="hair">
        <color theme="1"/>
      </bottom>
      <diagonal/>
    </border>
    <border>
      <left/>
      <right style="thin">
        <color theme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theme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hair">
        <color theme="1"/>
      </top>
      <bottom/>
      <diagonal/>
    </border>
    <border>
      <left/>
      <right style="hair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theme="1"/>
      </bottom>
      <diagonal/>
    </border>
    <border>
      <left style="hair">
        <color indexed="64"/>
      </left>
      <right/>
      <top style="thin">
        <color indexed="64"/>
      </top>
      <bottom style="hair">
        <color theme="1"/>
      </bottom>
      <diagonal/>
    </border>
    <border>
      <left/>
      <right style="thin">
        <color indexed="64"/>
      </right>
      <top style="thin">
        <color indexed="64"/>
      </top>
      <bottom style="hair">
        <color theme="1"/>
      </bottom>
      <diagonal/>
    </border>
    <border>
      <left style="hair">
        <color indexed="64"/>
      </left>
      <right/>
      <top style="hair">
        <color theme="1"/>
      </top>
      <bottom style="hair">
        <color indexed="64"/>
      </bottom>
      <diagonal/>
    </border>
    <border>
      <left/>
      <right style="thin">
        <color indexed="64"/>
      </right>
      <top style="hair">
        <color theme="1"/>
      </top>
      <bottom style="hair">
        <color indexed="64"/>
      </bottom>
      <diagonal/>
    </border>
    <border>
      <left style="thin">
        <color indexed="64"/>
      </left>
      <right/>
      <top style="hair">
        <color theme="1"/>
      </top>
      <bottom style="hair">
        <color theme="1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theme="9" tint="-0.499984740745262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9" tint="-0.499984740745262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theme="9" tint="-0.249977111117893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theme="1"/>
      </bottom>
      <diagonal/>
    </border>
    <border>
      <left/>
      <right style="thin">
        <color indexed="64"/>
      </right>
      <top style="hair">
        <color indexed="64"/>
      </top>
      <bottom style="hair">
        <color theme="1"/>
      </bottom>
      <diagonal/>
    </border>
  </borders>
  <cellStyleXfs count="4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4" fillId="0" borderId="0"/>
    <xf numFmtId="38" fontId="4" fillId="0" borderId="0" applyFont="0" applyFill="0" applyBorder="0" applyAlignment="0" applyProtection="0"/>
  </cellStyleXfs>
  <cellXfs count="376">
    <xf numFmtId="0" fontId="0" fillId="0" borderId="0" xfId="0">
      <alignment vertical="center"/>
    </xf>
    <xf numFmtId="6" fontId="0" fillId="0" borderId="0" xfId="1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20" fontId="0" fillId="0" borderId="0" xfId="0" applyNumberFormat="1" applyAlignment="1">
      <alignment horizontal="right" vertical="center"/>
    </xf>
    <xf numFmtId="0" fontId="3" fillId="0" borderId="0" xfId="0" applyFont="1">
      <alignment vertical="center"/>
    </xf>
    <xf numFmtId="6" fontId="3" fillId="0" borderId="0" xfId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6" fontId="6" fillId="0" borderId="0" xfId="1" applyFont="1" applyFill="1" applyBorder="1" applyAlignment="1">
      <alignment horizontal="right" vertical="center"/>
    </xf>
    <xf numFmtId="0" fontId="5" fillId="0" borderId="0" xfId="0" applyFont="1">
      <alignment vertical="center"/>
    </xf>
    <xf numFmtId="0" fontId="7" fillId="6" borderId="16" xfId="0" applyFont="1" applyFill="1" applyBorder="1" applyAlignment="1">
      <alignment horizontal="right" vertical="center"/>
    </xf>
    <xf numFmtId="6" fontId="7" fillId="6" borderId="17" xfId="1" applyFont="1" applyFill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6" fontId="7" fillId="6" borderId="9" xfId="1" applyFont="1" applyFill="1" applyBorder="1" applyAlignment="1">
      <alignment horizontal="right" vertical="center"/>
    </xf>
    <xf numFmtId="0" fontId="7" fillId="6" borderId="12" xfId="0" applyFont="1" applyFill="1" applyBorder="1" applyAlignment="1">
      <alignment horizontal="right" vertical="center" wrapText="1"/>
    </xf>
    <xf numFmtId="0" fontId="7" fillId="6" borderId="30" xfId="0" applyFont="1" applyFill="1" applyBorder="1" applyAlignment="1">
      <alignment horizontal="right" vertical="center" wrapText="1"/>
    </xf>
    <xf numFmtId="0" fontId="11" fillId="0" borderId="0" xfId="0" applyFont="1">
      <alignment vertical="center"/>
    </xf>
    <xf numFmtId="6" fontId="7" fillId="6" borderId="18" xfId="1" applyFont="1" applyFill="1" applyBorder="1" applyAlignment="1">
      <alignment horizontal="right" vertical="center"/>
    </xf>
    <xf numFmtId="0" fontId="13" fillId="0" borderId="35" xfId="0" applyFont="1" applyBorder="1" applyAlignment="1">
      <alignment vertical="top"/>
    </xf>
    <xf numFmtId="0" fontId="1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>
      <alignment vertical="center"/>
    </xf>
    <xf numFmtId="0" fontId="12" fillId="0" borderId="32" xfId="0" applyFont="1" applyBorder="1">
      <alignment vertical="center"/>
    </xf>
    <xf numFmtId="0" fontId="12" fillId="0" borderId="40" xfId="0" applyFont="1" applyBorder="1">
      <alignment vertical="center"/>
    </xf>
    <xf numFmtId="0" fontId="12" fillId="0" borderId="2" xfId="0" applyFont="1" applyBorder="1" applyAlignment="1">
      <alignment vertical="distributed"/>
    </xf>
    <xf numFmtId="0" fontId="12" fillId="0" borderId="41" xfId="0" applyFont="1" applyBorder="1" applyAlignment="1">
      <alignment horizontal="left" vertical="center"/>
    </xf>
    <xf numFmtId="0" fontId="15" fillId="0" borderId="4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>
      <alignment vertical="center"/>
    </xf>
    <xf numFmtId="0" fontId="12" fillId="0" borderId="39" xfId="0" applyFont="1" applyBorder="1" applyAlignment="1">
      <alignment horizontal="left" vertical="center"/>
    </xf>
    <xf numFmtId="0" fontId="12" fillId="0" borderId="34" xfId="0" applyFont="1" applyBorder="1">
      <alignment vertical="center"/>
    </xf>
    <xf numFmtId="0" fontId="12" fillId="0" borderId="20" xfId="0" applyFont="1" applyBorder="1">
      <alignment vertical="center"/>
    </xf>
    <xf numFmtId="0" fontId="12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2" fillId="0" borderId="38" xfId="0" applyFont="1" applyBorder="1">
      <alignment vertical="center"/>
    </xf>
    <xf numFmtId="0" fontId="14" fillId="0" borderId="55" xfId="0" applyFont="1" applyBorder="1">
      <alignment vertical="center"/>
    </xf>
    <xf numFmtId="0" fontId="14" fillId="0" borderId="56" xfId="0" applyFont="1" applyBorder="1">
      <alignment vertical="center"/>
    </xf>
    <xf numFmtId="0" fontId="18" fillId="0" borderId="56" xfId="0" applyFont="1" applyBorder="1" applyAlignment="1">
      <alignment vertical="top" wrapText="1"/>
    </xf>
    <xf numFmtId="0" fontId="12" fillId="0" borderId="56" xfId="0" applyFont="1" applyBorder="1">
      <alignment vertical="center"/>
    </xf>
    <xf numFmtId="0" fontId="14" fillId="0" borderId="59" xfId="0" applyFont="1" applyBorder="1">
      <alignment vertical="center"/>
    </xf>
    <xf numFmtId="0" fontId="14" fillId="0" borderId="58" xfId="0" applyFont="1" applyBorder="1">
      <alignment vertical="center"/>
    </xf>
    <xf numFmtId="0" fontId="18" fillId="0" borderId="60" xfId="0" applyFont="1" applyBorder="1" applyAlignment="1">
      <alignment vertical="top" wrapText="1"/>
    </xf>
    <xf numFmtId="0" fontId="18" fillId="0" borderId="58" xfId="0" applyFont="1" applyBorder="1" applyAlignment="1">
      <alignment vertical="center" wrapText="1"/>
    </xf>
    <xf numFmtId="0" fontId="19" fillId="0" borderId="62" xfId="0" applyFont="1" applyBorder="1" applyAlignment="1">
      <alignment horizontal="right" vertical="center"/>
    </xf>
    <xf numFmtId="0" fontId="14" fillId="0" borderId="37" xfId="0" applyFont="1" applyBorder="1">
      <alignment vertical="center"/>
    </xf>
    <xf numFmtId="0" fontId="18" fillId="0" borderId="0" xfId="0" applyFont="1" applyAlignment="1">
      <alignment vertical="top" wrapText="1"/>
    </xf>
    <xf numFmtId="0" fontId="18" fillId="0" borderId="0" xfId="0" applyFont="1" applyAlignment="1">
      <alignment vertical="center" wrapText="1"/>
    </xf>
    <xf numFmtId="0" fontId="17" fillId="0" borderId="20" xfId="0" applyFont="1" applyBorder="1" applyAlignment="1">
      <alignment vertical="center" wrapText="1"/>
    </xf>
    <xf numFmtId="0" fontId="15" fillId="0" borderId="63" xfId="0" applyFont="1" applyBorder="1" applyAlignment="1">
      <alignment vertical="center" wrapText="1"/>
    </xf>
    <xf numFmtId="0" fontId="19" fillId="0" borderId="58" xfId="0" applyFont="1" applyBorder="1" applyAlignment="1">
      <alignment vertical="center" wrapText="1"/>
    </xf>
    <xf numFmtId="0" fontId="16" fillId="0" borderId="42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14" fillId="0" borderId="41" xfId="0" applyFont="1" applyBorder="1">
      <alignment vertical="center"/>
    </xf>
    <xf numFmtId="0" fontId="16" fillId="0" borderId="0" xfId="0" applyFont="1" applyAlignment="1">
      <alignment vertical="center" wrapText="1"/>
    </xf>
    <xf numFmtId="0" fontId="16" fillId="0" borderId="41" xfId="0" applyFont="1" applyBorder="1" applyAlignment="1">
      <alignment vertical="center" wrapText="1"/>
    </xf>
    <xf numFmtId="0" fontId="14" fillId="0" borderId="65" xfId="0" applyFont="1" applyBorder="1">
      <alignment vertical="center"/>
    </xf>
    <xf numFmtId="0" fontId="18" fillId="0" borderId="63" xfId="0" applyFont="1" applyBorder="1" applyAlignment="1">
      <alignment vertical="center" wrapText="1"/>
    </xf>
    <xf numFmtId="0" fontId="18" fillId="0" borderId="24" xfId="0" applyFont="1" applyBorder="1" applyAlignment="1">
      <alignment vertical="center" wrapText="1"/>
    </xf>
    <xf numFmtId="0" fontId="15" fillId="0" borderId="20" xfId="0" applyFont="1" applyBorder="1">
      <alignment vertical="center"/>
    </xf>
    <xf numFmtId="0" fontId="15" fillId="0" borderId="39" xfId="0" applyFont="1" applyBorder="1">
      <alignment vertical="center"/>
    </xf>
    <xf numFmtId="0" fontId="15" fillId="0" borderId="63" xfId="0" applyFont="1" applyBorder="1">
      <alignment vertical="center"/>
    </xf>
    <xf numFmtId="0" fontId="19" fillId="0" borderId="63" xfId="0" applyFont="1" applyBorder="1" applyAlignment="1">
      <alignment vertical="center" wrapText="1"/>
    </xf>
    <xf numFmtId="0" fontId="12" fillId="0" borderId="32" xfId="0" applyFont="1" applyBorder="1" applyAlignment="1"/>
    <xf numFmtId="0" fontId="12" fillId="0" borderId="0" xfId="0" applyFont="1" applyAlignment="1"/>
    <xf numFmtId="0" fontId="15" fillId="0" borderId="58" xfId="0" applyFont="1" applyBorder="1">
      <alignment vertical="center"/>
    </xf>
    <xf numFmtId="0" fontId="12" fillId="0" borderId="58" xfId="0" applyFont="1" applyBorder="1">
      <alignment vertical="center"/>
    </xf>
    <xf numFmtId="0" fontId="16" fillId="0" borderId="58" xfId="0" applyFont="1" applyBorder="1" applyAlignment="1">
      <alignment horizontal="right" vertical="center"/>
    </xf>
    <xf numFmtId="0" fontId="16" fillId="0" borderId="72" xfId="0" applyFont="1" applyBorder="1" applyAlignment="1">
      <alignment horizontal="right" vertical="center"/>
    </xf>
    <xf numFmtId="0" fontId="14" fillId="0" borderId="0" xfId="0" applyFont="1" applyAlignment="1"/>
    <xf numFmtId="0" fontId="16" fillId="0" borderId="0" xfId="0" applyFont="1" applyAlignment="1"/>
    <xf numFmtId="0" fontId="12" fillId="0" borderId="72" xfId="0" applyFont="1" applyBorder="1">
      <alignment vertical="center"/>
    </xf>
    <xf numFmtId="0" fontId="15" fillId="0" borderId="0" xfId="0" applyFont="1" applyAlignment="1"/>
    <xf numFmtId="0" fontId="16" fillId="0" borderId="58" xfId="0" applyFont="1" applyBorder="1">
      <alignment vertical="center"/>
    </xf>
    <xf numFmtId="0" fontId="16" fillId="0" borderId="72" xfId="0" applyFont="1" applyBorder="1">
      <alignment vertical="center"/>
    </xf>
    <xf numFmtId="0" fontId="13" fillId="0" borderId="0" xfId="0" applyFont="1">
      <alignment vertical="center"/>
    </xf>
    <xf numFmtId="0" fontId="19" fillId="0" borderId="0" xfId="0" applyFont="1" applyAlignment="1">
      <alignment vertical="center" wrapText="1"/>
    </xf>
    <xf numFmtId="0" fontId="16" fillId="0" borderId="0" xfId="0" applyFont="1">
      <alignment vertical="center"/>
    </xf>
    <xf numFmtId="0" fontId="20" fillId="0" borderId="0" xfId="0" applyFont="1">
      <alignment vertical="center"/>
    </xf>
    <xf numFmtId="0" fontId="12" fillId="0" borderId="35" xfId="0" applyFont="1" applyBorder="1">
      <alignment vertical="center"/>
    </xf>
    <xf numFmtId="0" fontId="12" fillId="0" borderId="36" xfId="0" applyFont="1" applyBorder="1">
      <alignment vertical="center"/>
    </xf>
    <xf numFmtId="0" fontId="12" fillId="0" borderId="41" xfId="0" applyFont="1" applyBorder="1">
      <alignment vertical="center"/>
    </xf>
    <xf numFmtId="6" fontId="7" fillId="6" borderId="0" xfId="1" applyFont="1" applyFill="1" applyBorder="1" applyAlignment="1">
      <alignment horizontal="right" vertical="center"/>
    </xf>
    <xf numFmtId="0" fontId="17" fillId="0" borderId="0" xfId="0" applyFont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21" fillId="0" borderId="32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15" fillId="0" borderId="71" xfId="0" applyFont="1" applyBorder="1">
      <alignment vertical="center"/>
    </xf>
    <xf numFmtId="0" fontId="12" fillId="0" borderId="67" xfId="0" applyFont="1" applyBorder="1">
      <alignment vertical="center"/>
    </xf>
    <xf numFmtId="0" fontId="12" fillId="0" borderId="65" xfId="0" applyFont="1" applyBorder="1">
      <alignment vertical="center"/>
    </xf>
    <xf numFmtId="0" fontId="12" fillId="0" borderId="63" xfId="0" applyFont="1" applyBorder="1" applyAlignment="1">
      <alignment vertical="center" wrapText="1"/>
    </xf>
    <xf numFmtId="6" fontId="7" fillId="6" borderId="5" xfId="1" applyFont="1" applyFill="1" applyBorder="1" applyAlignment="1">
      <alignment horizontal="right" vertical="center"/>
    </xf>
    <xf numFmtId="0" fontId="12" fillId="0" borderId="32" xfId="0" applyFont="1" applyBorder="1" applyAlignment="1">
      <alignment vertical="top" wrapText="1"/>
    </xf>
    <xf numFmtId="0" fontId="12" fillId="0" borderId="33" xfId="0" applyFont="1" applyBorder="1" applyAlignment="1">
      <alignment vertical="top" wrapText="1"/>
    </xf>
    <xf numFmtId="0" fontId="12" fillId="0" borderId="20" xfId="0" applyFont="1" applyBorder="1" applyAlignment="1">
      <alignment vertical="top" wrapText="1"/>
    </xf>
    <xf numFmtId="0" fontId="12" fillId="0" borderId="11" xfId="0" applyFont="1" applyBorder="1" applyAlignment="1">
      <alignment vertical="top" wrapText="1"/>
    </xf>
    <xf numFmtId="0" fontId="12" fillId="0" borderId="38" xfId="0" applyFont="1" applyBorder="1" applyAlignment="1">
      <alignment vertical="top" wrapText="1"/>
    </xf>
    <xf numFmtId="0" fontId="12" fillId="0" borderId="43" xfId="0" applyFont="1" applyBorder="1" applyAlignment="1">
      <alignment vertical="top" wrapText="1"/>
    </xf>
    <xf numFmtId="0" fontId="7" fillId="6" borderId="22" xfId="0" applyFont="1" applyFill="1" applyBorder="1" applyAlignment="1">
      <alignment horizontal="right" vertical="center" wrapText="1"/>
    </xf>
    <xf numFmtId="0" fontId="7" fillId="6" borderId="23" xfId="0" applyFont="1" applyFill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23" fillId="0" borderId="11" xfId="0" applyFont="1" applyBorder="1" applyAlignment="1">
      <alignment vertical="center" wrapText="1"/>
    </xf>
    <xf numFmtId="0" fontId="0" fillId="0" borderId="11" xfId="0" applyBorder="1">
      <alignment vertical="center"/>
    </xf>
    <xf numFmtId="0" fontId="22" fillId="0" borderId="20" xfId="0" applyFont="1" applyBorder="1" applyAlignment="1">
      <alignment vertical="center" wrapText="1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12" fillId="0" borderId="63" xfId="0" applyFont="1" applyBorder="1">
      <alignment vertical="center"/>
    </xf>
    <xf numFmtId="0" fontId="12" fillId="0" borderId="34" xfId="0" applyFont="1" applyBorder="1" applyAlignment="1"/>
    <xf numFmtId="0" fontId="12" fillId="0" borderId="20" xfId="0" applyFont="1" applyBorder="1" applyAlignment="1"/>
    <xf numFmtId="0" fontId="14" fillId="0" borderId="20" xfId="0" applyFont="1" applyBorder="1" applyAlignment="1"/>
    <xf numFmtId="0" fontId="13" fillId="0" borderId="20" xfId="0" applyFont="1" applyBorder="1" applyAlignment="1"/>
    <xf numFmtId="0" fontId="31" fillId="0" borderId="34" xfId="0" applyFont="1" applyBorder="1">
      <alignment vertical="center"/>
    </xf>
    <xf numFmtId="0" fontId="0" fillId="5" borderId="5" xfId="0" applyFill="1" applyBorder="1" applyAlignment="1" applyProtection="1">
      <alignment horizontal="left" vertical="center" indent="1"/>
      <protection locked="0"/>
    </xf>
    <xf numFmtId="0" fontId="0" fillId="0" borderId="81" xfId="0" applyBorder="1">
      <alignment vertical="center"/>
    </xf>
    <xf numFmtId="0" fontId="18" fillId="0" borderId="57" xfId="0" applyFont="1" applyBorder="1" applyAlignment="1">
      <alignment vertical="center" wrapText="1"/>
    </xf>
    <xf numFmtId="0" fontId="7" fillId="6" borderId="83" xfId="0" applyFont="1" applyFill="1" applyBorder="1" applyAlignment="1" applyProtection="1">
      <alignment horizontal="right" vertical="center"/>
      <protection locked="0"/>
    </xf>
    <xf numFmtId="0" fontId="0" fillId="2" borderId="87" xfId="0" applyFill="1" applyBorder="1" applyAlignment="1" applyProtection="1">
      <alignment horizontal="center" vertical="center"/>
      <protection locked="0"/>
    </xf>
    <xf numFmtId="0" fontId="0" fillId="7" borderId="87" xfId="0" applyFill="1" applyBorder="1" applyAlignment="1">
      <alignment horizontal="center" vertical="center"/>
    </xf>
    <xf numFmtId="6" fontId="7" fillId="6" borderId="90" xfId="1" applyFont="1" applyFill="1" applyBorder="1" applyAlignment="1">
      <alignment horizontal="right" vertical="center"/>
    </xf>
    <xf numFmtId="0" fontId="0" fillId="5" borderId="91" xfId="0" applyFill="1" applyBorder="1" applyAlignment="1" applyProtection="1">
      <alignment horizontal="left" vertical="center" indent="1"/>
      <protection locked="0"/>
    </xf>
    <xf numFmtId="0" fontId="7" fillId="6" borderId="84" xfId="0" applyFont="1" applyFill="1" applyBorder="1" applyAlignment="1">
      <alignment horizontal="right" vertical="center"/>
    </xf>
    <xf numFmtId="0" fontId="7" fillId="0" borderId="89" xfId="0" applyFont="1" applyBorder="1" applyAlignment="1">
      <alignment horizontal="center" vertical="center"/>
    </xf>
    <xf numFmtId="6" fontId="27" fillId="10" borderId="25" xfId="1" applyFont="1" applyFill="1" applyBorder="1" applyAlignment="1">
      <alignment horizontal="right" vertical="center"/>
    </xf>
    <xf numFmtId="6" fontId="8" fillId="7" borderId="25" xfId="1" applyFont="1" applyFill="1" applyBorder="1" applyAlignment="1">
      <alignment horizontal="right" vertical="center"/>
    </xf>
    <xf numFmtId="0" fontId="7" fillId="9" borderId="25" xfId="0" applyFont="1" applyFill="1" applyBorder="1" applyAlignment="1">
      <alignment horizontal="center" vertical="center"/>
    </xf>
    <xf numFmtId="6" fontId="24" fillId="7" borderId="25" xfId="1" applyFont="1" applyFill="1" applyBorder="1" applyAlignment="1">
      <alignment horizontal="right" vertical="center"/>
    </xf>
    <xf numFmtId="6" fontId="8" fillId="3" borderId="25" xfId="1" applyFont="1" applyFill="1" applyBorder="1" applyAlignment="1">
      <alignment horizontal="right" vertical="center"/>
    </xf>
    <xf numFmtId="0" fontId="26" fillId="10" borderId="25" xfId="0" applyFont="1" applyFill="1" applyBorder="1" applyAlignment="1">
      <alignment horizontal="center" vertical="center"/>
    </xf>
    <xf numFmtId="0" fontId="7" fillId="9" borderId="94" xfId="0" applyFont="1" applyFill="1" applyBorder="1" applyAlignment="1">
      <alignment horizontal="center" vertical="center"/>
    </xf>
    <xf numFmtId="0" fontId="10" fillId="7" borderId="95" xfId="0" applyFont="1" applyFill="1" applyBorder="1">
      <alignment vertical="center"/>
    </xf>
    <xf numFmtId="0" fontId="26" fillId="10" borderId="95" xfId="0" applyFont="1" applyFill="1" applyBorder="1">
      <alignment vertical="center"/>
    </xf>
    <xf numFmtId="0" fontId="24" fillId="7" borderId="95" xfId="0" applyFont="1" applyFill="1" applyBorder="1" applyAlignment="1">
      <alignment horizontal="right" vertical="center"/>
    </xf>
    <xf numFmtId="0" fontId="10" fillId="3" borderId="95" xfId="0" applyFont="1" applyFill="1" applyBorder="1" applyAlignment="1">
      <alignment vertical="center" wrapText="1"/>
    </xf>
    <xf numFmtId="0" fontId="7" fillId="9" borderId="96" xfId="0" applyFont="1" applyFill="1" applyBorder="1" applyAlignment="1">
      <alignment horizontal="center" vertical="center"/>
    </xf>
    <xf numFmtId="0" fontId="8" fillId="7" borderId="97" xfId="0" applyFont="1" applyFill="1" applyBorder="1" applyAlignment="1">
      <alignment horizontal="center" vertical="center"/>
    </xf>
    <xf numFmtId="0" fontId="27" fillId="10" borderId="97" xfId="0" applyFont="1" applyFill="1" applyBorder="1" applyAlignment="1">
      <alignment horizontal="center" vertical="center"/>
    </xf>
    <xf numFmtId="0" fontId="24" fillId="7" borderId="97" xfId="0" applyFont="1" applyFill="1" applyBorder="1" applyAlignment="1">
      <alignment horizontal="center" vertical="center"/>
    </xf>
    <xf numFmtId="0" fontId="8" fillId="3" borderId="97" xfId="0" applyFont="1" applyFill="1" applyBorder="1" applyAlignment="1">
      <alignment horizontal="center" vertical="center"/>
    </xf>
    <xf numFmtId="6" fontId="8" fillId="7" borderId="97" xfId="1" applyFont="1" applyFill="1" applyBorder="1" applyAlignment="1">
      <alignment horizontal="right" vertical="center"/>
    </xf>
    <xf numFmtId="6" fontId="27" fillId="10" borderId="97" xfId="1" applyFont="1" applyFill="1" applyBorder="1" applyAlignment="1">
      <alignment horizontal="right" vertical="center"/>
    </xf>
    <xf numFmtId="6" fontId="24" fillId="7" borderId="97" xfId="1" applyFont="1" applyFill="1" applyBorder="1" applyAlignment="1">
      <alignment horizontal="right" vertical="center"/>
    </xf>
    <xf numFmtId="6" fontId="25" fillId="3" borderId="97" xfId="1" applyFont="1" applyFill="1" applyBorder="1" applyAlignment="1">
      <alignment horizontal="right" vertical="center"/>
    </xf>
    <xf numFmtId="0" fontId="29" fillId="10" borderId="95" xfId="0" applyFont="1" applyFill="1" applyBorder="1" applyAlignment="1">
      <alignment horizontal="right" vertical="center"/>
    </xf>
    <xf numFmtId="0" fontId="26" fillId="10" borderId="30" xfId="0" applyFont="1" applyFill="1" applyBorder="1" applyAlignment="1">
      <alignment horizontal="left" vertical="center" wrapText="1"/>
    </xf>
    <xf numFmtId="0" fontId="26" fillId="10" borderId="97" xfId="0" applyFont="1" applyFill="1" applyBorder="1" applyAlignment="1">
      <alignment horizontal="center" vertical="center"/>
    </xf>
    <xf numFmtId="0" fontId="6" fillId="5" borderId="7" xfId="0" applyFont="1" applyFill="1" applyBorder="1" applyAlignment="1" applyProtection="1">
      <alignment horizontal="left" vertical="center" indent="1"/>
      <protection locked="0"/>
    </xf>
    <xf numFmtId="0" fontId="8" fillId="5" borderId="7" xfId="0" applyFont="1" applyFill="1" applyBorder="1" applyAlignment="1" applyProtection="1">
      <alignment horizontal="left" vertical="center" indent="1"/>
      <protection locked="0"/>
    </xf>
    <xf numFmtId="0" fontId="8" fillId="5" borderId="21" xfId="0" applyFont="1" applyFill="1" applyBorder="1" applyAlignment="1" applyProtection="1">
      <alignment horizontal="left" vertical="center" wrapText="1" indent="1"/>
      <protection locked="0"/>
    </xf>
    <xf numFmtId="0" fontId="9" fillId="3" borderId="0" xfId="0" applyFont="1" applyFill="1">
      <alignment vertical="center"/>
    </xf>
    <xf numFmtId="0" fontId="36" fillId="6" borderId="75" xfId="0" applyFont="1" applyFill="1" applyBorder="1" applyAlignment="1">
      <alignment horizontal="center" vertical="center"/>
    </xf>
    <xf numFmtId="0" fontId="10" fillId="3" borderId="0" xfId="0" applyFont="1" applyFill="1" applyAlignment="1"/>
    <xf numFmtId="0" fontId="3" fillId="0" borderId="89" xfId="0" applyFont="1" applyBorder="1" applyAlignment="1"/>
    <xf numFmtId="0" fontId="10" fillId="0" borderId="90" xfId="0" applyFont="1" applyBorder="1" applyAlignment="1"/>
    <xf numFmtId="0" fontId="8" fillId="7" borderId="97" xfId="0" applyFont="1" applyFill="1" applyBorder="1" applyAlignment="1" applyProtection="1">
      <alignment horizontal="center" vertical="center"/>
      <protection locked="0"/>
    </xf>
    <xf numFmtId="0" fontId="27" fillId="10" borderId="97" xfId="0" applyFont="1" applyFill="1" applyBorder="1" applyAlignment="1" applyProtection="1">
      <alignment horizontal="center" vertical="center"/>
      <protection locked="0"/>
    </xf>
    <xf numFmtId="0" fontId="24" fillId="7" borderId="97" xfId="0" applyFont="1" applyFill="1" applyBorder="1" applyAlignment="1" applyProtection="1">
      <alignment horizontal="center" vertical="center"/>
      <protection locked="0"/>
    </xf>
    <xf numFmtId="0" fontId="8" fillId="3" borderId="97" xfId="0" applyFont="1" applyFill="1" applyBorder="1" applyAlignment="1" applyProtection="1">
      <alignment horizontal="center" vertical="center"/>
      <protection locked="0"/>
    </xf>
    <xf numFmtId="0" fontId="7" fillId="6" borderId="98" xfId="0" applyFont="1" applyFill="1" applyBorder="1" applyAlignment="1">
      <alignment horizontal="right" vertical="center" wrapText="1"/>
    </xf>
    <xf numFmtId="0" fontId="0" fillId="0" borderId="89" xfId="0" applyBorder="1">
      <alignment vertical="center"/>
    </xf>
    <xf numFmtId="0" fontId="0" fillId="0" borderId="82" xfId="0" applyBorder="1">
      <alignment vertical="center"/>
    </xf>
    <xf numFmtId="177" fontId="7" fillId="6" borderId="0" xfId="0" applyNumberFormat="1" applyFont="1" applyFill="1" applyAlignment="1" applyProtection="1">
      <alignment horizontal="right" vertical="center"/>
      <protection locked="0"/>
    </xf>
    <xf numFmtId="0" fontId="13" fillId="0" borderId="11" xfId="0" applyFont="1" applyBorder="1">
      <alignment vertical="center"/>
    </xf>
    <xf numFmtId="0" fontId="13" fillId="0" borderId="2" xfId="0" applyFont="1" applyBorder="1">
      <alignment vertical="center"/>
    </xf>
    <xf numFmtId="0" fontId="11" fillId="11" borderId="21" xfId="0" applyFont="1" applyFill="1" applyBorder="1" applyAlignment="1" applyProtection="1">
      <alignment horizontal="left" vertical="center" wrapText="1" indent="1"/>
      <protection locked="0"/>
    </xf>
    <xf numFmtId="0" fontId="38" fillId="0" borderId="0" xfId="0" applyFont="1">
      <alignment vertical="center"/>
    </xf>
    <xf numFmtId="0" fontId="39" fillId="0" borderId="0" xfId="0" applyFont="1">
      <alignment vertical="center"/>
    </xf>
    <xf numFmtId="0" fontId="40" fillId="0" borderId="0" xfId="0" applyFont="1">
      <alignment vertical="center"/>
    </xf>
    <xf numFmtId="0" fontId="37" fillId="0" borderId="0" xfId="0" applyFont="1">
      <alignment vertical="center"/>
    </xf>
    <xf numFmtId="0" fontId="8" fillId="3" borderId="18" xfId="0" applyFont="1" applyFill="1" applyBorder="1" applyAlignment="1">
      <alignment horizontal="left" vertical="center" wrapText="1" indent="3"/>
    </xf>
    <xf numFmtId="0" fontId="8" fillId="3" borderId="0" xfId="0" applyFont="1" applyFill="1" applyAlignment="1">
      <alignment horizontal="left" vertical="center" wrapText="1" indent="3"/>
    </xf>
    <xf numFmtId="0" fontId="27" fillId="10" borderId="93" xfId="0" applyFont="1" applyFill="1" applyBorder="1" applyAlignment="1">
      <alignment horizontal="left" vertical="center" wrapText="1" indent="3"/>
    </xf>
    <xf numFmtId="0" fontId="27" fillId="10" borderId="89" xfId="0" applyFont="1" applyFill="1" applyBorder="1" applyAlignment="1">
      <alignment horizontal="left" vertical="center" wrapText="1" indent="3"/>
    </xf>
    <xf numFmtId="0" fontId="27" fillId="10" borderId="92" xfId="0" applyFont="1" applyFill="1" applyBorder="1" applyAlignment="1">
      <alignment horizontal="left" vertical="center" wrapText="1" indent="3"/>
    </xf>
    <xf numFmtId="0" fontId="0" fillId="11" borderId="3" xfId="0" applyFill="1" applyBorder="1" applyAlignment="1" applyProtection="1">
      <alignment horizontal="left" vertical="center" indent="1"/>
      <protection locked="0"/>
    </xf>
    <xf numFmtId="0" fontId="0" fillId="11" borderId="27" xfId="0" applyFill="1" applyBorder="1" applyAlignment="1" applyProtection="1">
      <alignment horizontal="left" vertical="center" indent="1"/>
      <protection locked="0"/>
    </xf>
    <xf numFmtId="0" fontId="30" fillId="4" borderId="5" xfId="0" applyFont="1" applyFill="1" applyBorder="1" applyAlignment="1">
      <alignment vertical="center" wrapText="1"/>
    </xf>
    <xf numFmtId="0" fontId="30" fillId="4" borderId="28" xfId="0" applyFont="1" applyFill="1" applyBorder="1" applyAlignment="1">
      <alignment vertical="center" wrapText="1"/>
    </xf>
    <xf numFmtId="0" fontId="11" fillId="5" borderId="85" xfId="0" applyFont="1" applyFill="1" applyBorder="1" applyAlignment="1" applyProtection="1">
      <alignment horizontal="left" vertical="center" indent="1"/>
      <protection locked="0"/>
    </xf>
    <xf numFmtId="0" fontId="11" fillId="5" borderId="86" xfId="0" applyFont="1" applyFill="1" applyBorder="1" applyAlignment="1" applyProtection="1">
      <alignment horizontal="left" vertical="center" indent="1"/>
      <protection locked="0"/>
    </xf>
    <xf numFmtId="0" fontId="3" fillId="0" borderId="89" xfId="0" applyFont="1" applyBorder="1" applyAlignment="1"/>
    <xf numFmtId="0" fontId="0" fillId="5" borderId="24" xfId="0" applyFill="1" applyBorder="1" applyAlignment="1" applyProtection="1">
      <alignment horizontal="left" vertical="center" indent="1"/>
      <protection locked="0"/>
    </xf>
    <xf numFmtId="0" fontId="0" fillId="5" borderId="19" xfId="0" applyFill="1" applyBorder="1" applyAlignment="1" applyProtection="1">
      <alignment horizontal="left" vertical="center" indent="1"/>
      <protection locked="0"/>
    </xf>
    <xf numFmtId="0" fontId="0" fillId="5" borderId="26" xfId="0" applyFill="1" applyBorder="1" applyAlignment="1" applyProtection="1">
      <alignment horizontal="left" vertical="center" indent="1"/>
      <protection locked="0"/>
    </xf>
    <xf numFmtId="0" fontId="0" fillId="5" borderId="84" xfId="0" applyFill="1" applyBorder="1" applyAlignment="1" applyProtection="1">
      <alignment horizontal="left" vertical="center" indent="1"/>
      <protection locked="0"/>
    </xf>
    <xf numFmtId="0" fontId="0" fillId="5" borderId="86" xfId="0" applyFill="1" applyBorder="1" applyAlignment="1" applyProtection="1">
      <alignment horizontal="left" vertical="center" indent="1"/>
      <protection locked="0"/>
    </xf>
    <xf numFmtId="0" fontId="11" fillId="11" borderId="84" xfId="0" applyFont="1" applyFill="1" applyBorder="1" applyAlignment="1" applyProtection="1">
      <alignment horizontal="left" vertical="center" indent="1"/>
      <protection locked="0"/>
    </xf>
    <xf numFmtId="0" fontId="11" fillId="11" borderId="85" xfId="0" applyFont="1" applyFill="1" applyBorder="1" applyAlignment="1" applyProtection="1">
      <alignment horizontal="left" vertical="center" indent="1"/>
      <protection locked="0"/>
    </xf>
    <xf numFmtId="0" fontId="11" fillId="11" borderId="86" xfId="0" applyFont="1" applyFill="1" applyBorder="1" applyAlignment="1" applyProtection="1">
      <alignment horizontal="left" vertical="center" indent="1"/>
      <protection locked="0"/>
    </xf>
    <xf numFmtId="177" fontId="0" fillId="5" borderId="14" xfId="0" applyNumberFormat="1" applyFill="1" applyBorder="1" applyAlignment="1" applyProtection="1">
      <alignment horizontal="left" vertical="center" indent="1"/>
      <protection locked="0"/>
    </xf>
    <xf numFmtId="177" fontId="0" fillId="5" borderId="13" xfId="0" applyNumberFormat="1" applyFill="1" applyBorder="1" applyAlignment="1" applyProtection="1">
      <alignment horizontal="left" vertical="center" indent="1"/>
      <protection locked="0"/>
    </xf>
    <xf numFmtId="177" fontId="0" fillId="7" borderId="15" xfId="0" applyNumberFormat="1" applyFill="1" applyBorder="1" applyAlignment="1">
      <alignment horizontal="center" vertical="center"/>
    </xf>
    <xf numFmtId="177" fontId="0" fillId="7" borderId="88" xfId="0" applyNumberFormat="1" applyFill="1" applyBorder="1" applyAlignment="1">
      <alignment horizontal="center" vertical="center"/>
    </xf>
    <xf numFmtId="0" fontId="0" fillId="5" borderId="4" xfId="0" applyFill="1" applyBorder="1" applyAlignment="1" applyProtection="1">
      <alignment horizontal="left" vertical="center" indent="1"/>
      <protection locked="0"/>
    </xf>
    <xf numFmtId="0" fontId="0" fillId="5" borderId="8" xfId="0" applyFill="1" applyBorder="1" applyAlignment="1" applyProtection="1">
      <alignment horizontal="left" vertical="center" indent="1"/>
      <protection locked="0"/>
    </xf>
    <xf numFmtId="0" fontId="6" fillId="7" borderId="5" xfId="0" applyFont="1" applyFill="1" applyBorder="1" applyAlignment="1">
      <alignment horizontal="center" vertical="center"/>
    </xf>
    <xf numFmtId="0" fontId="6" fillId="7" borderId="28" xfId="0" applyFont="1" applyFill="1" applyBorder="1" applyAlignment="1">
      <alignment horizontal="center" vertical="center"/>
    </xf>
    <xf numFmtId="0" fontId="6" fillId="7" borderId="19" xfId="0" applyFont="1" applyFill="1" applyBorder="1" applyAlignment="1">
      <alignment horizontal="center" vertical="center"/>
    </xf>
    <xf numFmtId="0" fontId="6" fillId="7" borderId="26" xfId="0" applyFont="1" applyFill="1" applyBorder="1" applyAlignment="1">
      <alignment horizontal="center" vertical="center"/>
    </xf>
    <xf numFmtId="0" fontId="0" fillId="5" borderId="10" xfId="0" applyFill="1" applyBorder="1" applyAlignment="1" applyProtection="1">
      <alignment horizontal="left" vertical="center" indent="1"/>
      <protection locked="0"/>
    </xf>
    <xf numFmtId="0" fontId="0" fillId="5" borderId="5" xfId="0" applyFill="1" applyBorder="1" applyAlignment="1" applyProtection="1">
      <alignment horizontal="left" vertical="center" indent="1"/>
      <protection locked="0"/>
    </xf>
    <xf numFmtId="0" fontId="11" fillId="11" borderId="24" xfId="0" applyFont="1" applyFill="1" applyBorder="1" applyAlignment="1">
      <alignment horizontal="center" vertical="center" wrapText="1"/>
    </xf>
    <xf numFmtId="0" fontId="11" fillId="11" borderId="19" xfId="0" applyFont="1" applyFill="1" applyBorder="1" applyAlignment="1">
      <alignment horizontal="center" vertical="center" wrapText="1"/>
    </xf>
    <xf numFmtId="0" fontId="11" fillId="11" borderId="26" xfId="0" applyFont="1" applyFill="1" applyBorder="1" applyAlignment="1">
      <alignment horizontal="center" vertical="center" wrapText="1"/>
    </xf>
    <xf numFmtId="177" fontId="11" fillId="11" borderId="0" xfId="0" applyNumberFormat="1" applyFont="1" applyFill="1" applyAlignment="1" applyProtection="1">
      <alignment horizontal="left" vertical="center" indent="1" shrinkToFit="1"/>
      <protection locked="0"/>
    </xf>
    <xf numFmtId="177" fontId="11" fillId="11" borderId="25" xfId="0" applyNumberFormat="1" applyFont="1" applyFill="1" applyBorder="1" applyAlignment="1" applyProtection="1">
      <alignment horizontal="left" vertical="center" indent="1" shrinkToFit="1"/>
      <protection locked="0"/>
    </xf>
    <xf numFmtId="177" fontId="11" fillId="11" borderId="3" xfId="0" applyNumberFormat="1" applyFont="1" applyFill="1" applyBorder="1" applyAlignment="1" applyProtection="1">
      <alignment horizontal="left" vertical="center" indent="1" shrinkToFit="1"/>
      <protection locked="0"/>
    </xf>
    <xf numFmtId="177" fontId="11" fillId="11" borderId="27" xfId="0" applyNumberFormat="1" applyFont="1" applyFill="1" applyBorder="1" applyAlignment="1" applyProtection="1">
      <alignment horizontal="left" vertical="center" indent="1" shrinkToFit="1"/>
      <protection locked="0"/>
    </xf>
    <xf numFmtId="177" fontId="11" fillId="11" borderId="5" xfId="0" applyNumberFormat="1" applyFont="1" applyFill="1" applyBorder="1" applyAlignment="1" applyProtection="1">
      <alignment horizontal="left" vertical="center" indent="1"/>
      <protection locked="0"/>
    </xf>
    <xf numFmtId="177" fontId="11" fillId="11" borderId="28" xfId="0" applyNumberFormat="1" applyFont="1" applyFill="1" applyBorder="1" applyAlignment="1" applyProtection="1">
      <alignment horizontal="left" vertical="center" indent="1"/>
      <protection locked="0"/>
    </xf>
    <xf numFmtId="177" fontId="11" fillId="11" borderId="4" xfId="0" applyNumberFormat="1" applyFont="1" applyFill="1" applyBorder="1" applyAlignment="1" applyProtection="1">
      <alignment horizontal="left" vertical="center" indent="1"/>
      <protection locked="0"/>
    </xf>
    <xf numFmtId="177" fontId="11" fillId="11" borderId="3" xfId="0" applyNumberFormat="1" applyFont="1" applyFill="1" applyBorder="1" applyAlignment="1" applyProtection="1">
      <alignment horizontal="left" vertical="center" indent="1"/>
      <protection locked="0"/>
    </xf>
    <xf numFmtId="177" fontId="11" fillId="11" borderId="27" xfId="0" applyNumberFormat="1" applyFont="1" applyFill="1" applyBorder="1" applyAlignment="1" applyProtection="1">
      <alignment horizontal="left" vertical="center" indent="1"/>
      <protection locked="0"/>
    </xf>
    <xf numFmtId="0" fontId="5" fillId="7" borderId="24" xfId="0" applyFont="1" applyFill="1" applyBorder="1" applyAlignment="1">
      <alignment horizontal="center" vertical="center" wrapText="1"/>
    </xf>
    <xf numFmtId="0" fontId="5" fillId="7" borderId="19" xfId="0" applyFont="1" applyFill="1" applyBorder="1" applyAlignment="1">
      <alignment horizontal="center" vertical="center" wrapText="1"/>
    </xf>
    <xf numFmtId="0" fontId="5" fillId="7" borderId="26" xfId="0" applyFont="1" applyFill="1" applyBorder="1" applyAlignment="1">
      <alignment horizontal="center" vertical="center" wrapText="1"/>
    </xf>
    <xf numFmtId="0" fontId="0" fillId="5" borderId="3" xfId="0" applyFill="1" applyBorder="1" applyAlignment="1" applyProtection="1">
      <alignment horizontal="left" vertical="center" indent="1"/>
      <protection locked="0"/>
    </xf>
    <xf numFmtId="0" fontId="0" fillId="5" borderId="27" xfId="0" applyFill="1" applyBorder="1" applyAlignment="1" applyProtection="1">
      <alignment horizontal="left" vertical="center" indent="1"/>
      <protection locked="0"/>
    </xf>
    <xf numFmtId="177" fontId="8" fillId="5" borderId="0" xfId="0" applyNumberFormat="1" applyFont="1" applyFill="1" applyAlignment="1" applyProtection="1">
      <alignment horizontal="left" vertical="center" indent="1" shrinkToFit="1"/>
      <protection locked="0"/>
    </xf>
    <xf numFmtId="177" fontId="8" fillId="5" borderId="25" xfId="0" applyNumberFormat="1" applyFont="1" applyFill="1" applyBorder="1" applyAlignment="1" applyProtection="1">
      <alignment horizontal="left" vertical="center" indent="1" shrinkToFit="1"/>
      <protection locked="0"/>
    </xf>
    <xf numFmtId="177" fontId="8" fillId="5" borderId="3" xfId="0" applyNumberFormat="1" applyFont="1" applyFill="1" applyBorder="1" applyAlignment="1" applyProtection="1">
      <alignment horizontal="left" vertical="center" indent="1" shrinkToFit="1"/>
      <protection locked="0"/>
    </xf>
    <xf numFmtId="177" fontId="8" fillId="5" borderId="27" xfId="0" applyNumberFormat="1" applyFont="1" applyFill="1" applyBorder="1" applyAlignment="1" applyProtection="1">
      <alignment horizontal="left" vertical="center" indent="1" shrinkToFit="1"/>
      <protection locked="0"/>
    </xf>
    <xf numFmtId="0" fontId="8" fillId="5" borderId="84" xfId="0" applyFont="1" applyFill="1" applyBorder="1" applyAlignment="1" applyProtection="1">
      <alignment horizontal="left" vertical="center" indent="1"/>
      <protection locked="0"/>
    </xf>
    <xf numFmtId="0" fontId="8" fillId="5" borderId="85" xfId="0" applyFont="1" applyFill="1" applyBorder="1" applyAlignment="1" applyProtection="1">
      <alignment horizontal="left" vertical="center" indent="1"/>
      <protection locked="0"/>
    </xf>
    <xf numFmtId="0" fontId="8" fillId="5" borderId="86" xfId="0" applyFont="1" applyFill="1" applyBorder="1" applyAlignment="1" applyProtection="1">
      <alignment horizontal="left" vertical="center" indent="1"/>
      <protection locked="0"/>
    </xf>
    <xf numFmtId="177" fontId="8" fillId="5" borderId="4" xfId="0" applyNumberFormat="1" applyFont="1" applyFill="1" applyBorder="1" applyAlignment="1" applyProtection="1">
      <alignment horizontal="left" vertical="center" indent="1"/>
      <protection locked="0"/>
    </xf>
    <xf numFmtId="177" fontId="8" fillId="5" borderId="3" xfId="0" applyNumberFormat="1" applyFont="1" applyFill="1" applyBorder="1" applyAlignment="1" applyProtection="1">
      <alignment horizontal="left" vertical="center" indent="1"/>
      <protection locked="0"/>
    </xf>
    <xf numFmtId="177" fontId="8" fillId="5" borderId="27" xfId="0" applyNumberFormat="1" applyFont="1" applyFill="1" applyBorder="1" applyAlignment="1" applyProtection="1">
      <alignment horizontal="left" vertical="center" indent="1"/>
      <protection locked="0"/>
    </xf>
    <xf numFmtId="177" fontId="8" fillId="5" borderId="5" xfId="0" applyNumberFormat="1" applyFont="1" applyFill="1" applyBorder="1" applyAlignment="1" applyProtection="1">
      <alignment horizontal="left" vertical="center" indent="1"/>
      <protection locked="0"/>
    </xf>
    <xf numFmtId="177" fontId="8" fillId="5" borderId="28" xfId="0" applyNumberFormat="1" applyFont="1" applyFill="1" applyBorder="1" applyAlignment="1" applyProtection="1">
      <alignment horizontal="left" vertical="center" indent="1"/>
      <protection locked="0"/>
    </xf>
    <xf numFmtId="0" fontId="35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6" fontId="12" fillId="0" borderId="53" xfId="0" applyNumberFormat="1" applyFont="1" applyBorder="1" applyAlignment="1">
      <alignment horizontal="right" vertical="center"/>
    </xf>
    <xf numFmtId="0" fontId="12" fillId="0" borderId="34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7" fillId="0" borderId="0" xfId="0" applyFont="1" applyAlignment="1">
      <alignment vertical="top" wrapText="1"/>
    </xf>
    <xf numFmtId="0" fontId="17" fillId="0" borderId="2" xfId="0" applyFont="1" applyBorder="1" applyAlignment="1">
      <alignment vertical="top" wrapText="1"/>
    </xf>
    <xf numFmtId="0" fontId="15" fillId="0" borderId="20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41" xfId="0" applyFont="1" applyBorder="1" applyAlignment="1">
      <alignment vertical="center" wrapText="1"/>
    </xf>
    <xf numFmtId="0" fontId="12" fillId="0" borderId="37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4" fillId="0" borderId="37" xfId="0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22" fillId="0" borderId="34" xfId="0" applyFont="1" applyBorder="1" applyAlignment="1">
      <alignment vertical="center" wrapText="1"/>
    </xf>
    <xf numFmtId="0" fontId="22" fillId="0" borderId="32" xfId="0" applyFont="1" applyBorder="1" applyAlignment="1">
      <alignment vertical="center" wrapText="1"/>
    </xf>
    <xf numFmtId="0" fontId="22" fillId="0" borderId="33" xfId="0" applyFont="1" applyBorder="1" applyAlignment="1">
      <alignment vertical="center" wrapText="1"/>
    </xf>
    <xf numFmtId="0" fontId="22" fillId="0" borderId="20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22" fillId="0" borderId="38" xfId="0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0" fontId="22" fillId="0" borderId="43" xfId="0" applyFont="1" applyBorder="1" applyAlignment="1">
      <alignment vertical="center" wrapText="1"/>
    </xf>
    <xf numFmtId="0" fontId="12" fillId="0" borderId="3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5" fillId="0" borderId="37" xfId="0" applyFont="1" applyBorder="1">
      <alignment vertical="center"/>
    </xf>
    <xf numFmtId="0" fontId="15" fillId="0" borderId="0" xfId="0" applyFont="1">
      <alignment vertical="center"/>
    </xf>
    <xf numFmtId="0" fontId="15" fillId="0" borderId="65" xfId="0" applyFont="1" applyBorder="1">
      <alignment vertical="center"/>
    </xf>
    <xf numFmtId="0" fontId="15" fillId="0" borderId="63" xfId="0" applyFont="1" applyBorder="1">
      <alignment vertical="center"/>
    </xf>
    <xf numFmtId="0" fontId="14" fillId="0" borderId="63" xfId="0" applyFont="1" applyBorder="1" applyAlignment="1">
      <alignment horizontal="center" vertical="center" wrapText="1"/>
    </xf>
    <xf numFmtId="0" fontId="14" fillId="0" borderId="76" xfId="0" applyFont="1" applyBorder="1" applyAlignment="1">
      <alignment horizontal="center" vertical="center" wrapText="1"/>
    </xf>
    <xf numFmtId="0" fontId="14" fillId="0" borderId="32" xfId="0" applyFont="1" applyBorder="1">
      <alignment vertical="center"/>
    </xf>
    <xf numFmtId="0" fontId="14" fillId="0" borderId="40" xfId="0" applyFont="1" applyBorder="1">
      <alignment vertical="center"/>
    </xf>
    <xf numFmtId="0" fontId="14" fillId="0" borderId="0" xfId="0" applyFont="1">
      <alignment vertical="center"/>
    </xf>
    <xf numFmtId="0" fontId="14" fillId="0" borderId="41" xfId="0" applyFont="1" applyBorder="1">
      <alignment vertical="center"/>
    </xf>
    <xf numFmtId="0" fontId="12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3" fillId="0" borderId="20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4" fillId="0" borderId="38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4" fillId="0" borderId="49" xfId="0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0" fontId="14" fillId="0" borderId="69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177" fontId="21" fillId="0" borderId="47" xfId="0" applyNumberFormat="1" applyFont="1" applyBorder="1" applyAlignment="1">
      <alignment horizontal="center" vertical="center"/>
    </xf>
    <xf numFmtId="177" fontId="21" fillId="0" borderId="44" xfId="0" applyNumberFormat="1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32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32" xfId="0" applyFont="1" applyBorder="1">
      <alignment vertical="center"/>
    </xf>
    <xf numFmtId="0" fontId="12" fillId="0" borderId="2" xfId="0" applyFont="1" applyBorder="1">
      <alignment vertical="center"/>
    </xf>
    <xf numFmtId="0" fontId="12" fillId="0" borderId="0" xfId="0" applyFont="1" applyAlignment="1">
      <alignment horizontal="left" vertical="center"/>
    </xf>
    <xf numFmtId="0" fontId="12" fillId="0" borderId="77" xfId="0" applyFont="1" applyBorder="1" applyAlignment="1">
      <alignment horizontal="center" vertical="center"/>
    </xf>
    <xf numFmtId="0" fontId="12" fillId="0" borderId="78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43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0" fontId="21" fillId="0" borderId="73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21" fillId="0" borderId="74" xfId="0" applyFont="1" applyBorder="1" applyAlignment="1">
      <alignment horizontal="center" vertical="center"/>
    </xf>
    <xf numFmtId="0" fontId="12" fillId="0" borderId="61" xfId="0" applyFont="1" applyBorder="1" applyAlignment="1">
      <alignment horizontal="center" vertical="center" wrapText="1"/>
    </xf>
    <xf numFmtId="0" fontId="12" fillId="0" borderId="62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2" fillId="0" borderId="52" xfId="0" applyFont="1" applyBorder="1" applyAlignment="1">
      <alignment horizontal="center" vertical="center" wrapText="1"/>
    </xf>
    <xf numFmtId="0" fontId="12" fillId="0" borderId="53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54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3" fillId="0" borderId="34" xfId="0" applyFont="1" applyBorder="1" applyAlignment="1">
      <alignment horizontal="distributed" vertical="center"/>
    </xf>
    <xf numFmtId="0" fontId="13" fillId="0" borderId="32" xfId="0" applyFont="1" applyBorder="1" applyAlignment="1">
      <alignment horizontal="distributed" vertical="center"/>
    </xf>
    <xf numFmtId="0" fontId="13" fillId="0" borderId="38" xfId="0" applyFont="1" applyBorder="1" applyAlignment="1">
      <alignment horizontal="distributed" vertical="center"/>
    </xf>
    <xf numFmtId="0" fontId="13" fillId="0" borderId="2" xfId="0" applyFont="1" applyBorder="1" applyAlignment="1">
      <alignment horizontal="distributed" vertical="center"/>
    </xf>
    <xf numFmtId="0" fontId="12" fillId="0" borderId="40" xfId="0" applyFont="1" applyBorder="1">
      <alignment vertical="center"/>
    </xf>
    <xf numFmtId="0" fontId="12" fillId="0" borderId="39" xfId="0" applyFont="1" applyBorder="1">
      <alignment vertical="center"/>
    </xf>
    <xf numFmtId="0" fontId="12" fillId="0" borderId="34" xfId="0" applyFont="1" applyBorder="1" applyAlignment="1">
      <alignment horizontal="distributed" vertical="center"/>
    </xf>
    <xf numFmtId="0" fontId="12" fillId="0" borderId="32" xfId="0" applyFont="1" applyBorder="1" applyAlignment="1">
      <alignment horizontal="distributed" vertical="center"/>
    </xf>
    <xf numFmtId="0" fontId="12" fillId="0" borderId="38" xfId="0" applyFont="1" applyBorder="1" applyAlignment="1">
      <alignment horizontal="distributed" vertical="center"/>
    </xf>
    <xf numFmtId="0" fontId="12" fillId="0" borderId="2" xfId="0" applyFont="1" applyBorder="1" applyAlignment="1">
      <alignment horizontal="distributed" vertical="center"/>
    </xf>
    <xf numFmtId="0" fontId="12" fillId="0" borderId="32" xfId="0" applyFont="1" applyBorder="1" applyAlignment="1">
      <alignment vertical="center" shrinkToFit="1"/>
    </xf>
    <xf numFmtId="0" fontId="12" fillId="0" borderId="40" xfId="0" applyFont="1" applyBorder="1" applyAlignment="1">
      <alignment vertical="center" shrinkToFit="1"/>
    </xf>
    <xf numFmtId="0" fontId="12" fillId="0" borderId="2" xfId="0" applyFont="1" applyBorder="1" applyAlignment="1">
      <alignment vertical="center" shrinkToFit="1"/>
    </xf>
    <xf numFmtId="0" fontId="12" fillId="0" borderId="39" xfId="0" applyFont="1" applyBorder="1" applyAlignment="1">
      <alignment vertical="center" shrinkToFit="1"/>
    </xf>
    <xf numFmtId="0" fontId="12" fillId="0" borderId="32" xfId="0" applyFont="1" applyBorder="1" applyAlignment="1">
      <alignment vertical="distributed"/>
    </xf>
    <xf numFmtId="0" fontId="12" fillId="0" borderId="2" xfId="0" applyFont="1" applyBorder="1" applyAlignment="1">
      <alignment vertical="distributed"/>
    </xf>
    <xf numFmtId="0" fontId="12" fillId="0" borderId="35" xfId="0" applyFont="1" applyBorder="1">
      <alignment vertical="center"/>
    </xf>
    <xf numFmtId="0" fontId="12" fillId="0" borderId="61" xfId="0" applyFont="1" applyBorder="1" applyAlignment="1">
      <alignment horizontal="center" vertical="center"/>
    </xf>
    <xf numFmtId="0" fontId="12" fillId="0" borderId="62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 wrapText="1"/>
    </xf>
    <xf numFmtId="0" fontId="12" fillId="0" borderId="80" xfId="0" applyFont="1" applyBorder="1" applyAlignment="1">
      <alignment horizontal="center" vertical="center" wrapText="1"/>
    </xf>
    <xf numFmtId="178" fontId="14" fillId="0" borderId="4" xfId="0" applyNumberFormat="1" applyFont="1" applyBorder="1" applyAlignment="1">
      <alignment horizontal="center" vertical="center" wrapText="1"/>
    </xf>
    <xf numFmtId="178" fontId="14" fillId="0" borderId="66" xfId="0" applyNumberFormat="1" applyFont="1" applyBorder="1" applyAlignment="1">
      <alignment horizontal="center" vertical="center" wrapText="1"/>
    </xf>
    <xf numFmtId="0" fontId="12" fillId="0" borderId="70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99" xfId="0" applyFont="1" applyBorder="1" applyAlignment="1">
      <alignment horizontal="center" vertical="center" wrapText="1"/>
    </xf>
    <xf numFmtId="0" fontId="12" fillId="0" borderId="100" xfId="0" applyFont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6" fillId="0" borderId="43" xfId="0" applyFont="1" applyBorder="1" applyAlignment="1">
      <alignment vertical="center" wrapText="1"/>
    </xf>
    <xf numFmtId="0" fontId="16" fillId="0" borderId="5" xfId="0" applyFont="1" applyBorder="1" applyAlignment="1">
      <alignment horizontal="left" vertical="center" wrapText="1"/>
    </xf>
    <xf numFmtId="0" fontId="33" fillId="0" borderId="5" xfId="0" applyFont="1" applyBorder="1" applyAlignment="1">
      <alignment horizontal="left" vertical="center" wrapText="1"/>
    </xf>
    <xf numFmtId="0" fontId="33" fillId="0" borderId="64" xfId="0" applyFont="1" applyBorder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33" fillId="0" borderId="11" xfId="0" applyFont="1" applyBorder="1" applyAlignment="1">
      <alignment horizontal="left" vertical="center" wrapText="1"/>
    </xf>
    <xf numFmtId="0" fontId="12" fillId="0" borderId="40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41" fillId="0" borderId="0" xfId="0" applyFont="1">
      <alignment vertical="center"/>
    </xf>
  </cellXfs>
  <cellStyles count="4">
    <cellStyle name="桁区切り 2" xfId="3" xr:uid="{E36E3A91-4FC1-4CFC-9C67-CD7B47231ECF}"/>
    <cellStyle name="通貨" xfId="1" builtinId="7"/>
    <cellStyle name="標準" xfId="0" builtinId="0"/>
    <cellStyle name="標準 2" xfId="2" xr:uid="{18C0647B-02C9-4FE6-8A31-A4836C619022}"/>
  </cellStyles>
  <dxfs count="0"/>
  <tableStyles count="0" defaultTableStyle="TableStyleMedium2" defaultPivotStyle="PivotStyleLight16"/>
  <colors>
    <mruColors>
      <color rgb="FF0000FF"/>
      <color rgb="FFFFFF66"/>
      <color rgb="FFFFFF99"/>
      <color rgb="FFDDDDD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8C451-CBB2-44CA-8BED-86597E8EE932}">
  <dimension ref="A1:R53"/>
  <sheetViews>
    <sheetView tabSelected="1" workbookViewId="0">
      <selection activeCell="G9" sqref="G9"/>
    </sheetView>
  </sheetViews>
  <sheetFormatPr defaultRowHeight="18.75"/>
  <cols>
    <col min="1" max="1" width="21.875" customWidth="1"/>
    <col min="2" max="2" width="21.25" customWidth="1"/>
    <col min="3" max="3" width="20" customWidth="1"/>
    <col min="4" max="4" width="9.375" customWidth="1"/>
    <col min="5" max="5" width="11.875" customWidth="1"/>
  </cols>
  <sheetData>
    <row r="1" spans="1:18" ht="26.25" customHeight="1" thickBot="1">
      <c r="A1" s="153" t="s">
        <v>198</v>
      </c>
      <c r="B1" s="160"/>
      <c r="C1" s="160"/>
      <c r="D1" s="160"/>
      <c r="E1" s="160"/>
      <c r="G1" s="168" t="s">
        <v>212</v>
      </c>
      <c r="H1" s="169"/>
    </row>
    <row r="2" spans="1:18" ht="18.75" customHeight="1">
      <c r="A2" s="159" t="s">
        <v>78</v>
      </c>
      <c r="B2" s="165" t="s">
        <v>201</v>
      </c>
      <c r="C2" s="202"/>
      <c r="D2" s="203"/>
      <c r="E2" s="204"/>
      <c r="G2" s="166" t="s">
        <v>217</v>
      </c>
    </row>
    <row r="3" spans="1:18" ht="22.5" customHeight="1">
      <c r="A3" s="100" t="s">
        <v>101</v>
      </c>
      <c r="B3" s="205" t="s">
        <v>202</v>
      </c>
      <c r="C3" s="205"/>
      <c r="D3" s="205"/>
      <c r="E3" s="206"/>
      <c r="G3" s="167" t="s">
        <v>213</v>
      </c>
    </row>
    <row r="4" spans="1:18" ht="22.5" customHeight="1">
      <c r="A4" s="100" t="s">
        <v>79</v>
      </c>
      <c r="B4" s="207" t="s">
        <v>203</v>
      </c>
      <c r="C4" s="207"/>
      <c r="D4" s="207"/>
      <c r="E4" s="208"/>
      <c r="G4" s="167" t="s">
        <v>214</v>
      </c>
    </row>
    <row r="5" spans="1:18" ht="22.5" customHeight="1">
      <c r="A5" s="162" t="s">
        <v>80</v>
      </c>
      <c r="B5" s="207" t="s">
        <v>204</v>
      </c>
      <c r="C5" s="207"/>
      <c r="D5" s="207"/>
      <c r="E5" s="208"/>
      <c r="G5" s="167" t="s">
        <v>215</v>
      </c>
    </row>
    <row r="6" spans="1:18" ht="22.5" customHeight="1">
      <c r="A6" s="100" t="s">
        <v>81</v>
      </c>
      <c r="B6" s="209" t="s">
        <v>205</v>
      </c>
      <c r="C6" s="209"/>
      <c r="D6" s="209"/>
      <c r="E6" s="210"/>
      <c r="G6" s="166" t="s">
        <v>216</v>
      </c>
    </row>
    <row r="7" spans="1:18" ht="22.5" customHeight="1">
      <c r="A7" s="101" t="s">
        <v>82</v>
      </c>
      <c r="B7" s="211" t="s">
        <v>206</v>
      </c>
      <c r="C7" s="212"/>
      <c r="D7" s="212"/>
      <c r="E7" s="213"/>
    </row>
    <row r="8" spans="1:18" ht="24.75" thickBot="1">
      <c r="A8" s="117" t="s">
        <v>83</v>
      </c>
      <c r="B8" s="187"/>
      <c r="C8" s="188"/>
      <c r="D8" s="188"/>
      <c r="E8" s="189"/>
      <c r="G8" s="375" t="s">
        <v>218</v>
      </c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</row>
    <row r="9" spans="1:18" ht="26.25" customHeight="1" thickBot="1">
      <c r="A9" s="152" t="s">
        <v>199</v>
      </c>
      <c r="B9" s="150"/>
      <c r="C9" s="150"/>
      <c r="D9" s="150"/>
      <c r="E9" s="150"/>
    </row>
    <row r="10" spans="1:18" ht="22.5" customHeight="1">
      <c r="A10" s="15" t="s">
        <v>84</v>
      </c>
      <c r="B10" s="190">
        <v>45747</v>
      </c>
      <c r="C10" s="191"/>
      <c r="D10" s="192" t="s">
        <v>103</v>
      </c>
      <c r="E10" s="193"/>
    </row>
    <row r="11" spans="1:18" ht="22.5" customHeight="1">
      <c r="A11" s="16" t="s">
        <v>110</v>
      </c>
      <c r="B11" s="194" t="s">
        <v>207</v>
      </c>
      <c r="C11" s="195"/>
      <c r="D11" s="102" t="s">
        <v>102</v>
      </c>
      <c r="E11" s="119">
        <f>IFERROR(VLOOKUP(B11,設定!A2:B16,2,FALSE),"")</f>
        <v>1</v>
      </c>
    </row>
    <row r="12" spans="1:18" ht="20.25" customHeight="1">
      <c r="A12" s="11" t="s">
        <v>67</v>
      </c>
      <c r="B12" s="147" t="s">
        <v>68</v>
      </c>
      <c r="C12" s="196"/>
      <c r="D12" s="196"/>
      <c r="E12" s="197"/>
    </row>
    <row r="13" spans="1:18" ht="20.25" customHeight="1">
      <c r="A13" s="14" t="s">
        <v>70</v>
      </c>
      <c r="B13" s="148" t="s">
        <v>0</v>
      </c>
      <c r="C13" s="198"/>
      <c r="D13" s="198"/>
      <c r="E13" s="199"/>
    </row>
    <row r="14" spans="1:18" ht="22.5" customHeight="1">
      <c r="A14" s="12" t="s">
        <v>112</v>
      </c>
      <c r="B14" s="200" t="s">
        <v>113</v>
      </c>
      <c r="C14" s="201"/>
      <c r="D14" s="151" t="s">
        <v>122</v>
      </c>
      <c r="E14" s="118">
        <v>20</v>
      </c>
    </row>
    <row r="15" spans="1:18" ht="22.5" customHeight="1">
      <c r="A15" s="84" t="s">
        <v>165</v>
      </c>
      <c r="B15" s="175" t="s">
        <v>208</v>
      </c>
      <c r="C15" s="175"/>
      <c r="D15" s="175"/>
      <c r="E15" s="176"/>
    </row>
    <row r="16" spans="1:18" ht="22.5" customHeight="1">
      <c r="A16" s="93" t="s">
        <v>176</v>
      </c>
      <c r="B16" s="114" t="s">
        <v>209</v>
      </c>
      <c r="C16" s="177" t="s">
        <v>177</v>
      </c>
      <c r="D16" s="177"/>
      <c r="E16" s="178"/>
    </row>
    <row r="17" spans="1:6" ht="45" customHeight="1" thickBot="1">
      <c r="A17" s="93" t="s">
        <v>71</v>
      </c>
      <c r="B17" s="179"/>
      <c r="C17" s="179"/>
      <c r="D17" s="179"/>
      <c r="E17" s="180"/>
    </row>
    <row r="18" spans="1:6" ht="26.25" customHeight="1" thickBot="1">
      <c r="A18" s="181" t="s">
        <v>184</v>
      </c>
      <c r="B18" s="181"/>
      <c r="C18" s="181"/>
      <c r="D18" s="181"/>
      <c r="E18" s="181"/>
    </row>
    <row r="19" spans="1:6" ht="22.5" customHeight="1">
      <c r="A19" s="18" t="s">
        <v>123</v>
      </c>
      <c r="B19" s="182" t="s">
        <v>210</v>
      </c>
      <c r="C19" s="183"/>
      <c r="D19" s="183"/>
      <c r="E19" s="184"/>
    </row>
    <row r="20" spans="1:6" ht="22.5" customHeight="1" thickBot="1">
      <c r="A20" s="120" t="s">
        <v>124</v>
      </c>
      <c r="B20" s="121" t="s">
        <v>126</v>
      </c>
      <c r="C20" s="122" t="s">
        <v>125</v>
      </c>
      <c r="D20" s="185" t="s">
        <v>126</v>
      </c>
      <c r="E20" s="186"/>
    </row>
    <row r="21" spans="1:6" ht="26.25" customHeight="1" thickBot="1">
      <c r="A21" s="154" t="s">
        <v>86</v>
      </c>
      <c r="B21" s="123"/>
      <c r="C21" s="123"/>
      <c r="D21" s="123"/>
      <c r="E21" s="123"/>
    </row>
    <row r="22" spans="1:6" ht="22.5" customHeight="1">
      <c r="A22" s="130" t="s">
        <v>62</v>
      </c>
      <c r="B22" s="135" t="s">
        <v>60</v>
      </c>
      <c r="C22" s="135" t="s">
        <v>96</v>
      </c>
      <c r="D22" s="135" t="s">
        <v>97</v>
      </c>
      <c r="E22" s="126" t="s">
        <v>175</v>
      </c>
    </row>
    <row r="23" spans="1:6" ht="26.25" customHeight="1">
      <c r="A23" s="131" t="s">
        <v>87</v>
      </c>
      <c r="B23" s="155">
        <v>1</v>
      </c>
      <c r="C23" s="140">
        <v>1000</v>
      </c>
      <c r="D23" s="136">
        <f>E11</f>
        <v>1</v>
      </c>
      <c r="E23" s="125">
        <f>IF(ISBLANK(B23),"",B23*C23*D23)</f>
        <v>1000</v>
      </c>
    </row>
    <row r="24" spans="1:6" ht="21.75" customHeight="1">
      <c r="A24" s="132" t="s">
        <v>88</v>
      </c>
      <c r="B24" s="156"/>
      <c r="C24" s="141">
        <v>1000</v>
      </c>
      <c r="D24" s="137">
        <f>E11</f>
        <v>1</v>
      </c>
      <c r="E24" s="124" t="str">
        <f>IF(ISBLANK(B24),"",B24*C24*D24)</f>
        <v/>
      </c>
    </row>
    <row r="25" spans="1:6" ht="21.75" customHeight="1">
      <c r="A25" s="131" t="s">
        <v>89</v>
      </c>
      <c r="B25" s="155">
        <v>1</v>
      </c>
      <c r="C25" s="140">
        <v>2000</v>
      </c>
      <c r="D25" s="136">
        <f>E11</f>
        <v>1</v>
      </c>
      <c r="E25" s="125">
        <f>IF(ISBLANK(B25),"",B25*C25*D25)</f>
        <v>2000</v>
      </c>
    </row>
    <row r="26" spans="1:6" ht="15" customHeight="1">
      <c r="A26" s="133" t="s">
        <v>128</v>
      </c>
      <c r="B26" s="157">
        <v>1</v>
      </c>
      <c r="C26" s="142"/>
      <c r="D26" s="138"/>
      <c r="E26" s="127"/>
    </row>
    <row r="27" spans="1:6" ht="15" customHeight="1">
      <c r="A27" s="133" t="s">
        <v>100</v>
      </c>
      <c r="B27" s="157"/>
      <c r="C27" s="142"/>
      <c r="D27" s="138"/>
      <c r="E27" s="127"/>
    </row>
    <row r="28" spans="1:6" ht="21.75" customHeight="1">
      <c r="A28" s="132" t="s">
        <v>90</v>
      </c>
      <c r="B28" s="156"/>
      <c r="C28" s="141">
        <v>2000</v>
      </c>
      <c r="D28" s="137">
        <f>E11</f>
        <v>1</v>
      </c>
      <c r="E28" s="124" t="str">
        <f>IF(ISBLANK(B28),"",B28*C28*D28)</f>
        <v/>
      </c>
    </row>
    <row r="29" spans="1:6" ht="22.5" customHeight="1">
      <c r="A29" s="134" t="s">
        <v>91</v>
      </c>
      <c r="B29" s="158"/>
      <c r="C29" s="143">
        <v>0</v>
      </c>
      <c r="D29" s="139"/>
      <c r="E29" s="128"/>
    </row>
    <row r="30" spans="1:6" ht="20.25" customHeight="1">
      <c r="A30" s="170" t="s">
        <v>185</v>
      </c>
      <c r="B30" s="171"/>
      <c r="C30" s="171"/>
      <c r="D30" s="171"/>
      <c r="E30" s="171"/>
      <c r="F30" s="161"/>
    </row>
    <row r="31" spans="1:6" ht="21.75" customHeight="1">
      <c r="A31" s="132" t="s">
        <v>92</v>
      </c>
      <c r="B31" s="156">
        <v>1</v>
      </c>
      <c r="C31" s="141">
        <v>4500</v>
      </c>
      <c r="D31" s="137">
        <f>E11</f>
        <v>1</v>
      </c>
      <c r="E31" s="124">
        <f>IF(ISBLANK(B31),"",B31*C31*D31)</f>
        <v>4500</v>
      </c>
    </row>
    <row r="32" spans="1:6" ht="21.75" customHeight="1">
      <c r="A32" s="144" t="s">
        <v>172</v>
      </c>
      <c r="B32" s="156" t="s">
        <v>211</v>
      </c>
      <c r="C32" s="141"/>
      <c r="D32" s="137"/>
      <c r="E32" s="124"/>
    </row>
    <row r="33" spans="1:5" ht="21.75" customHeight="1">
      <c r="A33" s="131" t="s">
        <v>93</v>
      </c>
      <c r="B33" s="155">
        <v>1</v>
      </c>
      <c r="C33" s="140">
        <v>1000</v>
      </c>
      <c r="D33" s="136">
        <f>E11</f>
        <v>1</v>
      </c>
      <c r="E33" s="125">
        <f t="shared" ref="E33:E39" si="0">IF(ISBLANK(B33),"",B33*C33*D33)</f>
        <v>1000</v>
      </c>
    </row>
    <row r="34" spans="1:5" ht="21.75" customHeight="1">
      <c r="A34" s="132" t="s">
        <v>104</v>
      </c>
      <c r="B34" s="156"/>
      <c r="C34" s="141">
        <v>200</v>
      </c>
      <c r="D34" s="137">
        <f>E11</f>
        <v>1</v>
      </c>
      <c r="E34" s="124" t="str">
        <f t="shared" si="0"/>
        <v/>
      </c>
    </row>
    <row r="35" spans="1:5" ht="21.75" customHeight="1">
      <c r="A35" s="131" t="s">
        <v>105</v>
      </c>
      <c r="B35" s="155"/>
      <c r="C35" s="140">
        <v>200</v>
      </c>
      <c r="D35" s="136">
        <f>E11</f>
        <v>1</v>
      </c>
      <c r="E35" s="125" t="str">
        <f t="shared" si="0"/>
        <v/>
      </c>
    </row>
    <row r="36" spans="1:5" ht="21.75" customHeight="1">
      <c r="A36" s="132" t="s">
        <v>106</v>
      </c>
      <c r="B36" s="156"/>
      <c r="C36" s="141">
        <v>100</v>
      </c>
      <c r="D36" s="137">
        <f>E11</f>
        <v>1</v>
      </c>
      <c r="E36" s="124" t="str">
        <f t="shared" si="0"/>
        <v/>
      </c>
    </row>
    <row r="37" spans="1:5" ht="21.75" customHeight="1">
      <c r="A37" s="131" t="s">
        <v>107</v>
      </c>
      <c r="B37" s="155"/>
      <c r="C37" s="140">
        <v>1000</v>
      </c>
      <c r="D37" s="136">
        <f>E11</f>
        <v>1</v>
      </c>
      <c r="E37" s="125" t="str">
        <f t="shared" si="0"/>
        <v/>
      </c>
    </row>
    <row r="38" spans="1:5" ht="21.75" customHeight="1">
      <c r="A38" s="132" t="s">
        <v>108</v>
      </c>
      <c r="B38" s="156"/>
      <c r="C38" s="141">
        <v>2000</v>
      </c>
      <c r="D38" s="137">
        <f>E11</f>
        <v>1</v>
      </c>
      <c r="E38" s="124" t="str">
        <f t="shared" si="0"/>
        <v/>
      </c>
    </row>
    <row r="39" spans="1:5" ht="21.75" customHeight="1">
      <c r="A39" s="131" t="s">
        <v>109</v>
      </c>
      <c r="B39" s="155"/>
      <c r="C39" s="140">
        <v>2000</v>
      </c>
      <c r="D39" s="136">
        <f>E11</f>
        <v>1</v>
      </c>
      <c r="E39" s="125" t="str">
        <f t="shared" si="0"/>
        <v/>
      </c>
    </row>
    <row r="40" spans="1:5" ht="21.75" customHeight="1">
      <c r="A40" s="145" t="s">
        <v>147</v>
      </c>
      <c r="B40" s="156">
        <v>4</v>
      </c>
      <c r="C40" s="141">
        <v>0</v>
      </c>
      <c r="D40" s="146"/>
      <c r="E40" s="129"/>
    </row>
    <row r="41" spans="1:5" ht="21.75" customHeight="1" thickBot="1">
      <c r="A41" s="172" t="s">
        <v>186</v>
      </c>
      <c r="B41" s="173"/>
      <c r="C41" s="173"/>
      <c r="D41" s="173"/>
      <c r="E41" s="174"/>
    </row>
    <row r="42" spans="1:5" ht="9.9499999999999993" customHeight="1">
      <c r="A42" s="13"/>
      <c r="C42" s="9"/>
      <c r="D42" s="9"/>
      <c r="E42" s="9"/>
    </row>
    <row r="43" spans="1:5">
      <c r="A43" s="10"/>
      <c r="B43" s="10"/>
      <c r="C43" s="10"/>
      <c r="D43" s="10"/>
      <c r="E43" s="10"/>
    </row>
    <row r="44" spans="1:5">
      <c r="A44" s="8"/>
      <c r="C44" s="9"/>
      <c r="D44" s="9"/>
      <c r="E44" s="9"/>
    </row>
    <row r="45" spans="1:5">
      <c r="A45" s="8"/>
      <c r="C45" s="9"/>
      <c r="D45" s="9"/>
      <c r="E45" s="9"/>
    </row>
    <row r="46" spans="1:5">
      <c r="A46" s="8"/>
      <c r="C46" s="9"/>
      <c r="D46" s="9"/>
      <c r="E46" s="9"/>
    </row>
    <row r="47" spans="1:5">
      <c r="C47" s="1"/>
      <c r="D47" s="1"/>
      <c r="E47" s="1"/>
    </row>
    <row r="48" spans="1:5">
      <c r="C48" s="1"/>
      <c r="D48" s="1"/>
      <c r="E48" s="1"/>
    </row>
    <row r="49" spans="3:6">
      <c r="C49" s="1"/>
      <c r="D49" s="1"/>
      <c r="E49" s="1"/>
    </row>
    <row r="50" spans="3:6">
      <c r="C50" s="1"/>
      <c r="D50" s="1"/>
      <c r="E50" s="1"/>
    </row>
    <row r="51" spans="3:6">
      <c r="C51" s="1"/>
      <c r="D51" s="1"/>
      <c r="E51" s="1"/>
    </row>
    <row r="52" spans="3:6">
      <c r="C52" s="1"/>
      <c r="D52" s="1"/>
      <c r="E52" s="1"/>
    </row>
    <row r="53" spans="3:6">
      <c r="C53" s="2"/>
      <c r="D53" s="2"/>
      <c r="E53" s="2"/>
      <c r="F53" s="2"/>
    </row>
  </sheetData>
  <mergeCells count="20">
    <mergeCell ref="B14:C14"/>
    <mergeCell ref="C2:E2"/>
    <mergeCell ref="B3:E3"/>
    <mergeCell ref="B4:E4"/>
    <mergeCell ref="B5:E5"/>
    <mergeCell ref="B6:E6"/>
    <mergeCell ref="B7:E7"/>
    <mergeCell ref="B8:E8"/>
    <mergeCell ref="B10:C10"/>
    <mergeCell ref="D10:E10"/>
    <mergeCell ref="B11:C11"/>
    <mergeCell ref="C12:E13"/>
    <mergeCell ref="A30:E30"/>
    <mergeCell ref="A41:E41"/>
    <mergeCell ref="B15:E15"/>
    <mergeCell ref="C16:E16"/>
    <mergeCell ref="B17:E17"/>
    <mergeCell ref="A18:E18"/>
    <mergeCell ref="B19:E19"/>
    <mergeCell ref="D20:E20"/>
  </mergeCells>
  <phoneticPr fontId="2"/>
  <dataValidations count="8">
    <dataValidation type="list" allowBlank="1" showInputMessage="1" showErrorMessage="1" sqref="B40" xr:uid="{522626E6-8C2C-49AF-9CBF-C091B6DACEB3}">
      <formula1>"1,2,3,4"</formula1>
    </dataValidation>
    <dataValidation type="list" allowBlank="1" showInputMessage="1" showErrorMessage="1" sqref="B16" xr:uid="{9D0017D1-0898-477A-814A-573C9FE41BD3}">
      <formula1>"ハイブリッド会議等,閲覧のみ,使用なし"</formula1>
    </dataValidation>
    <dataValidation type="list" allowBlank="1" showInputMessage="1" showErrorMessage="1" sqref="B32" xr:uid="{F056B09A-0DC5-4198-A76D-531E54218FCC}">
      <formula1>"HDMI,D-sub"</formula1>
    </dataValidation>
    <dataValidation type="list" allowBlank="1" showInputMessage="1" showErrorMessage="1" sqref="B29" xr:uid="{0A5F239E-C2C1-40D6-8CB9-A6CBD1D2B4C8}">
      <formula1>"必要,不要"</formula1>
    </dataValidation>
    <dataValidation type="textLength" operator="lessThanOrEqual" allowBlank="1" showInputMessage="1" showErrorMessage="1" sqref="B19:E19" xr:uid="{E81E2AA2-6045-4D1D-955B-56981550AD30}">
      <formula1>30</formula1>
    </dataValidation>
    <dataValidation type="list" allowBlank="1" showInputMessage="1" showErrorMessage="1" sqref="B26:B27" xr:uid="{B20FB216-8076-4DC1-AB56-5D653AB2E6E6}">
      <formula1>"1,2"</formula1>
    </dataValidation>
    <dataValidation type="list" allowBlank="1" showInputMessage="1" showErrorMessage="1" sqref="B13" xr:uid="{D76AFBA6-D82B-4AF9-9BC6-743B6976BB3A}">
      <formula1>INDIRECT(B12)</formula1>
    </dataValidation>
    <dataValidation type="list" allowBlank="1" showInputMessage="1" showErrorMessage="1" sqref="B12" xr:uid="{2839D8FB-B75B-4D9D-82F7-EC5069991D7B}">
      <formula1>階数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B9AD7FB-109F-4436-A8BB-750C9123A834}">
          <x14:formula1>
            <xm:f>設定!$A$5:$A$16</xm:f>
          </x14:formula1>
          <xm:sqref>B11</xm:sqref>
        </x14:dataValidation>
        <x14:dataValidation type="list" allowBlank="1" showInputMessage="1" showErrorMessage="1" xr:uid="{8477A3F4-F1B7-462D-BCA5-30C629E80DCE}">
          <x14:formula1>
            <xm:f>設定!$A$34:$A$35</xm:f>
          </x14:formula1>
          <xm:sqref>B20 D20:E20</xm:sqref>
        </x14:dataValidation>
        <x14:dataValidation type="list" allowBlank="1" showInputMessage="1" showErrorMessage="1" xr:uid="{1586C303-B4D1-4D21-BE2A-D5B781F7354C}">
          <x14:formula1>
            <xm:f>設定!$A$23:$A$32</xm:f>
          </x14:formula1>
          <xm:sqref>B14:C14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9D5BA-6A50-4A16-BCA9-38899250ED2D}">
  <sheetPr>
    <tabColor rgb="FF0000FF"/>
    <pageSetUpPr fitToPage="1"/>
  </sheetPr>
  <dimension ref="A1:F53"/>
  <sheetViews>
    <sheetView zoomScaleNormal="100" workbookViewId="0">
      <selection activeCell="H3" sqref="H3"/>
    </sheetView>
  </sheetViews>
  <sheetFormatPr defaultRowHeight="18.75"/>
  <cols>
    <col min="1" max="1" width="21.875" customWidth="1"/>
    <col min="2" max="2" width="21.25" customWidth="1"/>
    <col min="3" max="3" width="20" customWidth="1"/>
    <col min="4" max="4" width="9.375" customWidth="1"/>
    <col min="5" max="5" width="11.875" customWidth="1"/>
  </cols>
  <sheetData>
    <row r="1" spans="1:5" ht="26.25" customHeight="1" thickBot="1">
      <c r="A1" s="153" t="s">
        <v>198</v>
      </c>
      <c r="B1" s="160"/>
      <c r="C1" s="160"/>
      <c r="D1" s="160"/>
      <c r="E1" s="160"/>
    </row>
    <row r="2" spans="1:5" ht="18.75" customHeight="1">
      <c r="A2" s="159" t="s">
        <v>78</v>
      </c>
      <c r="B2" s="149" t="s">
        <v>201</v>
      </c>
      <c r="C2" s="214"/>
      <c r="D2" s="215"/>
      <c r="E2" s="216"/>
    </row>
    <row r="3" spans="1:5" ht="22.5" customHeight="1">
      <c r="A3" s="100" t="s">
        <v>101</v>
      </c>
      <c r="B3" s="219" t="s">
        <v>202</v>
      </c>
      <c r="C3" s="219"/>
      <c r="D3" s="219"/>
      <c r="E3" s="220"/>
    </row>
    <row r="4" spans="1:5" ht="22.5" customHeight="1">
      <c r="A4" s="100" t="s">
        <v>79</v>
      </c>
      <c r="B4" s="221" t="s">
        <v>203</v>
      </c>
      <c r="C4" s="221"/>
      <c r="D4" s="221"/>
      <c r="E4" s="222"/>
    </row>
    <row r="5" spans="1:5" ht="22.5" customHeight="1">
      <c r="A5" s="162" t="s">
        <v>80</v>
      </c>
      <c r="B5" s="221" t="s">
        <v>204</v>
      </c>
      <c r="C5" s="221"/>
      <c r="D5" s="221"/>
      <c r="E5" s="222"/>
    </row>
    <row r="6" spans="1:5" ht="22.5" customHeight="1">
      <c r="A6" s="100" t="s">
        <v>81</v>
      </c>
      <c r="B6" s="229" t="s">
        <v>205</v>
      </c>
      <c r="C6" s="229"/>
      <c r="D6" s="229"/>
      <c r="E6" s="230"/>
    </row>
    <row r="7" spans="1:5" ht="22.5" customHeight="1">
      <c r="A7" s="101" t="s">
        <v>82</v>
      </c>
      <c r="B7" s="226" t="s">
        <v>206</v>
      </c>
      <c r="C7" s="227"/>
      <c r="D7" s="227"/>
      <c r="E7" s="228"/>
    </row>
    <row r="8" spans="1:5" ht="19.5" thickBot="1">
      <c r="A8" s="117" t="s">
        <v>83</v>
      </c>
      <c r="B8" s="223"/>
      <c r="C8" s="224"/>
      <c r="D8" s="224"/>
      <c r="E8" s="225"/>
    </row>
    <row r="9" spans="1:5" ht="26.25" customHeight="1" thickBot="1">
      <c r="A9" s="152" t="s">
        <v>199</v>
      </c>
      <c r="B9" s="150"/>
      <c r="C9" s="150"/>
      <c r="D9" s="150"/>
      <c r="E9" s="150"/>
    </row>
    <row r="10" spans="1:5" ht="22.5" customHeight="1">
      <c r="A10" s="15" t="s">
        <v>84</v>
      </c>
      <c r="B10" s="190"/>
      <c r="C10" s="191"/>
      <c r="D10" s="192" t="s">
        <v>103</v>
      </c>
      <c r="E10" s="193"/>
    </row>
    <row r="11" spans="1:5" ht="22.5" customHeight="1">
      <c r="A11" s="16" t="s">
        <v>110</v>
      </c>
      <c r="B11" s="194"/>
      <c r="C11" s="195"/>
      <c r="D11" s="102" t="s">
        <v>102</v>
      </c>
      <c r="E11" s="119" t="str">
        <f>IFERROR(VLOOKUP(B11,設定!A2:B16,2,FALSE),"")</f>
        <v/>
      </c>
    </row>
    <row r="12" spans="1:5" ht="20.25" customHeight="1">
      <c r="A12" s="11" t="s">
        <v>67</v>
      </c>
      <c r="B12" s="147"/>
      <c r="C12" s="196"/>
      <c r="D12" s="196"/>
      <c r="E12" s="197"/>
    </row>
    <row r="13" spans="1:5" ht="20.25" customHeight="1">
      <c r="A13" s="14" t="s">
        <v>70</v>
      </c>
      <c r="B13" s="148"/>
      <c r="C13" s="198"/>
      <c r="D13" s="198"/>
      <c r="E13" s="199"/>
    </row>
    <row r="14" spans="1:5" ht="22.5" customHeight="1">
      <c r="A14" s="12" t="s">
        <v>112</v>
      </c>
      <c r="B14" s="200"/>
      <c r="C14" s="201"/>
      <c r="D14" s="151" t="s">
        <v>122</v>
      </c>
      <c r="E14" s="118"/>
    </row>
    <row r="15" spans="1:5" ht="22.5" customHeight="1">
      <c r="A15" s="84" t="s">
        <v>165</v>
      </c>
      <c r="B15" s="217"/>
      <c r="C15" s="217"/>
      <c r="D15" s="217"/>
      <c r="E15" s="218"/>
    </row>
    <row r="16" spans="1:5" ht="22.5" customHeight="1">
      <c r="A16" s="93" t="s">
        <v>176</v>
      </c>
      <c r="B16" s="114"/>
      <c r="C16" s="177" t="s">
        <v>177</v>
      </c>
      <c r="D16" s="177"/>
      <c r="E16" s="178"/>
    </row>
    <row r="17" spans="1:6" ht="45" customHeight="1" thickBot="1">
      <c r="A17" s="93" t="s">
        <v>187</v>
      </c>
      <c r="B17" s="179"/>
      <c r="C17" s="179"/>
      <c r="D17" s="179"/>
      <c r="E17" s="180"/>
    </row>
    <row r="18" spans="1:6" ht="26.25" customHeight="1" thickBot="1">
      <c r="A18" s="181" t="s">
        <v>184</v>
      </c>
      <c r="B18" s="181"/>
      <c r="C18" s="181"/>
      <c r="D18" s="181"/>
      <c r="E18" s="181"/>
    </row>
    <row r="19" spans="1:6" ht="22.5" customHeight="1">
      <c r="A19" s="18" t="s">
        <v>123</v>
      </c>
      <c r="B19" s="182"/>
      <c r="C19" s="183"/>
      <c r="D19" s="183"/>
      <c r="E19" s="184"/>
    </row>
    <row r="20" spans="1:6" ht="22.5" customHeight="1" thickBot="1">
      <c r="A20" s="120" t="s">
        <v>124</v>
      </c>
      <c r="B20" s="121"/>
      <c r="C20" s="122" t="s">
        <v>125</v>
      </c>
      <c r="D20" s="185"/>
      <c r="E20" s="186"/>
    </row>
    <row r="21" spans="1:6" ht="26.25" customHeight="1" thickBot="1">
      <c r="A21" s="154" t="s">
        <v>86</v>
      </c>
      <c r="B21" s="123"/>
      <c r="C21" s="123"/>
      <c r="D21" s="123"/>
      <c r="E21" s="123"/>
    </row>
    <row r="22" spans="1:6" ht="22.5" customHeight="1">
      <c r="A22" s="130" t="s">
        <v>94</v>
      </c>
      <c r="B22" s="135" t="s">
        <v>95</v>
      </c>
      <c r="C22" s="135" t="s">
        <v>96</v>
      </c>
      <c r="D22" s="135" t="s">
        <v>97</v>
      </c>
      <c r="E22" s="126" t="s">
        <v>175</v>
      </c>
    </row>
    <row r="23" spans="1:6" ht="26.25" customHeight="1">
      <c r="A23" s="131" t="s">
        <v>87</v>
      </c>
      <c r="B23" s="155"/>
      <c r="C23" s="140">
        <v>1000</v>
      </c>
      <c r="D23" s="136" t="str">
        <f>E11</f>
        <v/>
      </c>
      <c r="E23" s="125" t="str">
        <f>IF(ISBLANK(B23),"",B23*C23*D23)</f>
        <v/>
      </c>
    </row>
    <row r="24" spans="1:6" ht="21.75" customHeight="1">
      <c r="A24" s="132" t="s">
        <v>88</v>
      </c>
      <c r="B24" s="156"/>
      <c r="C24" s="141">
        <v>1000</v>
      </c>
      <c r="D24" s="137" t="str">
        <f>E11</f>
        <v/>
      </c>
      <c r="E24" s="124" t="str">
        <f>IF(ISBLANK(B24),"",B24*C24*D24)</f>
        <v/>
      </c>
    </row>
    <row r="25" spans="1:6" ht="21.75" customHeight="1">
      <c r="A25" s="131" t="s">
        <v>89</v>
      </c>
      <c r="B25" s="155"/>
      <c r="C25" s="140">
        <v>2000</v>
      </c>
      <c r="D25" s="136" t="str">
        <f>E11</f>
        <v/>
      </c>
      <c r="E25" s="125" t="str">
        <f>IF(ISBLANK(B25),"",B25*C25*D25)</f>
        <v/>
      </c>
    </row>
    <row r="26" spans="1:6" ht="15" customHeight="1">
      <c r="A26" s="133" t="s">
        <v>128</v>
      </c>
      <c r="B26" s="157"/>
      <c r="C26" s="142"/>
      <c r="D26" s="138"/>
      <c r="E26" s="127"/>
    </row>
    <row r="27" spans="1:6" ht="15" customHeight="1">
      <c r="A27" s="133" t="s">
        <v>129</v>
      </c>
      <c r="B27" s="157"/>
      <c r="C27" s="142"/>
      <c r="D27" s="138"/>
      <c r="E27" s="127"/>
    </row>
    <row r="28" spans="1:6" ht="21.75" customHeight="1">
      <c r="A28" s="132" t="s">
        <v>90</v>
      </c>
      <c r="B28" s="156"/>
      <c r="C28" s="141">
        <v>2000</v>
      </c>
      <c r="D28" s="137" t="str">
        <f>E11</f>
        <v/>
      </c>
      <c r="E28" s="124" t="str">
        <f>IF(ISBLANK(B28),"",B28*C28*D28)</f>
        <v/>
      </c>
    </row>
    <row r="29" spans="1:6" ht="22.5" customHeight="1">
      <c r="A29" s="134" t="s">
        <v>91</v>
      </c>
      <c r="B29" s="158"/>
      <c r="C29" s="143">
        <v>0</v>
      </c>
      <c r="D29" s="139"/>
      <c r="E29" s="128"/>
    </row>
    <row r="30" spans="1:6" ht="20.25" customHeight="1">
      <c r="A30" s="170" t="s">
        <v>185</v>
      </c>
      <c r="B30" s="171"/>
      <c r="C30" s="171"/>
      <c r="D30" s="171"/>
      <c r="E30" s="171"/>
      <c r="F30" s="161"/>
    </row>
    <row r="31" spans="1:6" ht="21.75" customHeight="1">
      <c r="A31" s="132" t="s">
        <v>92</v>
      </c>
      <c r="B31" s="156"/>
      <c r="C31" s="141">
        <v>4500</v>
      </c>
      <c r="D31" s="137" t="str">
        <f>E11</f>
        <v/>
      </c>
      <c r="E31" s="124" t="str">
        <f>IF(ISBLANK(B31),"",B31*C31*D31)</f>
        <v/>
      </c>
    </row>
    <row r="32" spans="1:6" ht="21.75" customHeight="1">
      <c r="A32" s="144" t="s">
        <v>172</v>
      </c>
      <c r="B32" s="156"/>
      <c r="C32" s="141"/>
      <c r="D32" s="137"/>
      <c r="E32" s="124"/>
    </row>
    <row r="33" spans="1:5" ht="21.75" customHeight="1">
      <c r="A33" s="131" t="s">
        <v>93</v>
      </c>
      <c r="B33" s="155"/>
      <c r="C33" s="140">
        <v>1000</v>
      </c>
      <c r="D33" s="136" t="str">
        <f>E11</f>
        <v/>
      </c>
      <c r="E33" s="125" t="str">
        <f t="shared" ref="E33:E39" si="0">IF(ISBLANK(B33),"",B33*C33*D33)</f>
        <v/>
      </c>
    </row>
    <row r="34" spans="1:5" ht="21.75" customHeight="1">
      <c r="A34" s="132" t="s">
        <v>104</v>
      </c>
      <c r="B34" s="156"/>
      <c r="C34" s="141">
        <v>200</v>
      </c>
      <c r="D34" s="137" t="str">
        <f>E11</f>
        <v/>
      </c>
      <c r="E34" s="124" t="str">
        <f t="shared" si="0"/>
        <v/>
      </c>
    </row>
    <row r="35" spans="1:5" ht="21.75" customHeight="1">
      <c r="A35" s="131" t="s">
        <v>105</v>
      </c>
      <c r="B35" s="155"/>
      <c r="C35" s="140">
        <v>200</v>
      </c>
      <c r="D35" s="136" t="str">
        <f>E11</f>
        <v/>
      </c>
      <c r="E35" s="125" t="str">
        <f t="shared" si="0"/>
        <v/>
      </c>
    </row>
    <row r="36" spans="1:5" ht="21.75" customHeight="1">
      <c r="A36" s="132" t="s">
        <v>106</v>
      </c>
      <c r="B36" s="156"/>
      <c r="C36" s="141">
        <v>100</v>
      </c>
      <c r="D36" s="137" t="str">
        <f>E11</f>
        <v/>
      </c>
      <c r="E36" s="124" t="str">
        <f t="shared" si="0"/>
        <v/>
      </c>
    </row>
    <row r="37" spans="1:5" ht="21.75" customHeight="1">
      <c r="A37" s="131" t="s">
        <v>107</v>
      </c>
      <c r="B37" s="155"/>
      <c r="C37" s="140">
        <v>1000</v>
      </c>
      <c r="D37" s="136" t="str">
        <f>E11</f>
        <v/>
      </c>
      <c r="E37" s="125" t="str">
        <f t="shared" si="0"/>
        <v/>
      </c>
    </row>
    <row r="38" spans="1:5" ht="21.75" customHeight="1">
      <c r="A38" s="132" t="s">
        <v>108</v>
      </c>
      <c r="B38" s="156"/>
      <c r="C38" s="141">
        <v>2000</v>
      </c>
      <c r="D38" s="137" t="str">
        <f>E11</f>
        <v/>
      </c>
      <c r="E38" s="124" t="str">
        <f t="shared" si="0"/>
        <v/>
      </c>
    </row>
    <row r="39" spans="1:5" ht="21.75" customHeight="1">
      <c r="A39" s="131" t="s">
        <v>109</v>
      </c>
      <c r="B39" s="155"/>
      <c r="C39" s="140">
        <v>2000</v>
      </c>
      <c r="D39" s="136" t="str">
        <f>E11</f>
        <v/>
      </c>
      <c r="E39" s="125" t="str">
        <f t="shared" si="0"/>
        <v/>
      </c>
    </row>
    <row r="40" spans="1:5" ht="21.75" customHeight="1">
      <c r="A40" s="145" t="s">
        <v>183</v>
      </c>
      <c r="B40" s="156"/>
      <c r="C40" s="141">
        <v>0</v>
      </c>
      <c r="D40" s="146"/>
      <c r="E40" s="129"/>
    </row>
    <row r="41" spans="1:5" ht="21.75" customHeight="1" thickBot="1">
      <c r="A41" s="172" t="s">
        <v>186</v>
      </c>
      <c r="B41" s="173"/>
      <c r="C41" s="173"/>
      <c r="D41" s="173"/>
      <c r="E41" s="174"/>
    </row>
    <row r="42" spans="1:5" ht="9.9499999999999993" customHeight="1">
      <c r="A42" s="13"/>
      <c r="C42" s="9"/>
      <c r="D42" s="9"/>
      <c r="E42" s="9"/>
    </row>
    <row r="43" spans="1:5">
      <c r="A43" s="10"/>
      <c r="B43" s="10"/>
      <c r="C43" s="10"/>
      <c r="D43" s="10"/>
      <c r="E43" s="10"/>
    </row>
    <row r="44" spans="1:5">
      <c r="A44" s="8"/>
      <c r="C44" s="9"/>
      <c r="D44" s="9"/>
      <c r="E44" s="9"/>
    </row>
    <row r="45" spans="1:5">
      <c r="A45" s="8"/>
      <c r="C45" s="9"/>
      <c r="D45" s="9"/>
      <c r="E45" s="9"/>
    </row>
    <row r="46" spans="1:5">
      <c r="A46" s="8"/>
      <c r="C46" s="9"/>
      <c r="D46" s="9"/>
      <c r="E46" s="9"/>
    </row>
    <row r="47" spans="1:5">
      <c r="C47" s="1"/>
      <c r="D47" s="1"/>
      <c r="E47" s="1"/>
    </row>
    <row r="48" spans="1:5">
      <c r="C48" s="1"/>
      <c r="D48" s="1"/>
      <c r="E48" s="1"/>
    </row>
    <row r="49" spans="3:6">
      <c r="C49" s="1"/>
      <c r="D49" s="1"/>
      <c r="E49" s="1"/>
    </row>
    <row r="50" spans="3:6">
      <c r="C50" s="1"/>
      <c r="D50" s="1"/>
      <c r="E50" s="1"/>
    </row>
    <row r="51" spans="3:6">
      <c r="C51" s="1"/>
      <c r="D51" s="1"/>
      <c r="E51" s="1"/>
    </row>
    <row r="52" spans="3:6">
      <c r="C52" s="1"/>
      <c r="D52" s="1"/>
      <c r="E52" s="1"/>
    </row>
    <row r="53" spans="3:6">
      <c r="C53" s="2"/>
      <c r="D53" s="2"/>
      <c r="E53" s="2"/>
      <c r="F53" s="2"/>
    </row>
  </sheetData>
  <sheetProtection algorithmName="SHA-512" hashValue="cn4pmHa7vJAuGtR/FYbXCD/D5mcCtVxk0ANUhKUvVMeLrAuGhBla90l+doLUACc5VBLH2u+OZj7cI+QpzHZHsg==" saltValue="Cj4Ffk0lgOyT4tvnHw11FQ==" spinCount="100000" sheet="1" objects="1" scenarios="1"/>
  <dataConsolidate/>
  <mergeCells count="20">
    <mergeCell ref="C2:E2"/>
    <mergeCell ref="B15:E15"/>
    <mergeCell ref="B17:E17"/>
    <mergeCell ref="B3:E3"/>
    <mergeCell ref="B4:E4"/>
    <mergeCell ref="B8:E8"/>
    <mergeCell ref="B7:E7"/>
    <mergeCell ref="B6:E6"/>
    <mergeCell ref="B5:E5"/>
    <mergeCell ref="C12:E13"/>
    <mergeCell ref="B14:C14"/>
    <mergeCell ref="D10:E10"/>
    <mergeCell ref="B10:C10"/>
    <mergeCell ref="B11:C11"/>
    <mergeCell ref="A30:E30"/>
    <mergeCell ref="A41:E41"/>
    <mergeCell ref="C16:E16"/>
    <mergeCell ref="D20:E20"/>
    <mergeCell ref="A18:E18"/>
    <mergeCell ref="B19:E19"/>
  </mergeCells>
  <phoneticPr fontId="2"/>
  <dataValidations count="8">
    <dataValidation type="list" allowBlank="1" showInputMessage="1" showErrorMessage="1" sqref="B12" xr:uid="{F9C270AE-931B-42AF-855D-2BA159004CE9}">
      <formula1>階数</formula1>
    </dataValidation>
    <dataValidation type="list" allowBlank="1" showInputMessage="1" showErrorMessage="1" sqref="B13" xr:uid="{F77B18A6-2F67-4322-92B5-0B17A02D81A8}">
      <formula1>INDIRECT(B12)</formula1>
    </dataValidation>
    <dataValidation type="list" allowBlank="1" showInputMessage="1" showErrorMessage="1" sqref="B26:B27" xr:uid="{7E29F1C9-9B7B-45F4-AC1B-BBD5C93F5F4F}">
      <formula1>"1,2"</formula1>
    </dataValidation>
    <dataValidation type="textLength" operator="lessThanOrEqual" allowBlank="1" showInputMessage="1" showErrorMessage="1" sqref="B19:E19" xr:uid="{5372ADB3-DFA5-46D7-B58B-4EB5F7BBF680}">
      <formula1>30</formula1>
    </dataValidation>
    <dataValidation type="list" allowBlank="1" showInputMessage="1" showErrorMessage="1" sqref="B29" xr:uid="{84EB7CD5-8A8A-416C-90D4-074ADBB979BB}">
      <formula1>"必要,不要"</formula1>
    </dataValidation>
    <dataValidation type="list" allowBlank="1" showInputMessage="1" showErrorMessage="1" sqref="B32" xr:uid="{862D30F7-F3EA-4580-ACC0-5087B075A2DA}">
      <formula1>"HDMI,D-sub"</formula1>
    </dataValidation>
    <dataValidation type="list" allowBlank="1" showInputMessage="1" showErrorMessage="1" sqref="B16" xr:uid="{98260D26-AF8D-49CE-AD1F-219DF0819362}">
      <formula1>"ハイブリッド会議等,閲覧のみ,使用なし"</formula1>
    </dataValidation>
    <dataValidation type="list" allowBlank="1" showInputMessage="1" showErrorMessage="1" sqref="B40" xr:uid="{1CD7C6F7-2E72-450A-96C0-93CD22E2230F}">
      <formula1>"1,2,3,4"</formula1>
    </dataValidation>
  </dataValidations>
  <pageMargins left="0.7" right="0.7" top="0.75" bottom="0.75" header="0.3" footer="0.3"/>
  <pageSetup paperSize="9" scale="35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255B789-BF6B-4248-B3A6-E4E83DDA7FA3}">
          <x14:formula1>
            <xm:f>設定!$A$23:$A$32</xm:f>
          </x14:formula1>
          <xm:sqref>C14 B14</xm:sqref>
        </x14:dataValidation>
        <x14:dataValidation type="list" allowBlank="1" showInputMessage="1" showErrorMessage="1" xr:uid="{1047380E-FD38-43EF-AAD3-8B103484A425}">
          <x14:formula1>
            <xm:f>設定!$A$34:$A$35</xm:f>
          </x14:formula1>
          <xm:sqref>B20 D20:E20</xm:sqref>
        </x14:dataValidation>
        <x14:dataValidation type="list" allowBlank="1" showInputMessage="1" showErrorMessage="1" xr:uid="{2101B7E3-4BA7-4102-8A62-5660BAF32334}">
          <x14:formula1>
            <xm:f>設定!$A$5:$A$16</xm:f>
          </x14:formula1>
          <xm:sqref>B11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DFEA1-5C41-4FD2-B4F6-747C9458D810}">
  <sheetPr>
    <tabColor rgb="FFFF0000"/>
  </sheetPr>
  <dimension ref="A1:AN58"/>
  <sheetViews>
    <sheetView view="pageBreakPreview" zoomScaleNormal="85" zoomScaleSheetLayoutView="100" workbookViewId="0">
      <selection sqref="A1:AN1"/>
    </sheetView>
  </sheetViews>
  <sheetFormatPr defaultRowHeight="18.75"/>
  <cols>
    <col min="1" max="23" width="2.125" customWidth="1"/>
    <col min="24" max="24" width="2.625" customWidth="1"/>
    <col min="25" max="40" width="2.125" customWidth="1"/>
  </cols>
  <sheetData>
    <row r="1" spans="1:40" ht="21.75" customHeight="1">
      <c r="A1" s="231" t="s">
        <v>188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D1" s="231"/>
      <c r="AE1" s="231"/>
      <c r="AF1" s="231"/>
      <c r="AG1" s="231"/>
      <c r="AH1" s="231"/>
      <c r="AI1" s="231"/>
      <c r="AJ1" s="231"/>
      <c r="AK1" s="231"/>
      <c r="AL1" s="231"/>
      <c r="AM1" s="231"/>
      <c r="AN1" s="231"/>
    </row>
    <row r="2" spans="1:40" ht="30" customHeight="1">
      <c r="A2" s="232" t="s">
        <v>189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  <c r="Y2" s="232"/>
      <c r="Z2" s="232"/>
      <c r="AA2" s="232"/>
      <c r="AB2" s="232"/>
      <c r="AC2" s="232"/>
      <c r="AD2" s="232"/>
      <c r="AE2" s="232"/>
      <c r="AF2" s="232"/>
      <c r="AG2" s="232"/>
      <c r="AH2" s="232"/>
      <c r="AI2" s="232"/>
      <c r="AJ2" s="232"/>
      <c r="AK2" s="232"/>
      <c r="AL2" s="232"/>
      <c r="AM2" s="232"/>
      <c r="AN2" s="232"/>
    </row>
    <row r="3" spans="1:40" ht="19.5" customHeight="1">
      <c r="A3" s="233" t="s">
        <v>191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233"/>
      <c r="Z3" s="233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40" ht="19.5" customHeight="1">
      <c r="A4" s="233" t="s">
        <v>192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3"/>
      <c r="X4" s="233"/>
      <c r="Y4" s="233"/>
      <c r="Z4" s="233"/>
    </row>
    <row r="5" spans="1:40" ht="19.5" customHeight="1">
      <c r="A5" s="233" t="s">
        <v>193</v>
      </c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  <c r="W5" s="233"/>
      <c r="X5" s="233"/>
      <c r="Y5" s="233"/>
      <c r="Z5" s="233"/>
      <c r="AE5" s="234">
        <f ca="1">TODAY()</f>
        <v>45901</v>
      </c>
      <c r="AF5" s="234"/>
      <c r="AG5" s="234"/>
      <c r="AH5" s="234"/>
      <c r="AI5" s="234"/>
      <c r="AJ5" s="234"/>
      <c r="AK5" s="234"/>
      <c r="AL5" s="234"/>
      <c r="AM5" s="234"/>
      <c r="AN5" s="234"/>
    </row>
    <row r="6" spans="1:40" ht="13.5" customHeight="1">
      <c r="A6" s="292" t="s">
        <v>130</v>
      </c>
      <c r="B6" s="255"/>
      <c r="C6" s="255"/>
      <c r="D6" s="302"/>
      <c r="E6" s="333" t="s">
        <v>190</v>
      </c>
      <c r="F6" s="255"/>
      <c r="G6" s="255"/>
      <c r="H6" s="255"/>
      <c r="I6" s="255"/>
      <c r="J6" s="19" t="s">
        <v>77</v>
      </c>
      <c r="K6" s="351" t="str">
        <f>IF(ISBLANK(入力用!B2),"",入力用!B2)</f>
        <v>105-0011</v>
      </c>
      <c r="L6" s="351"/>
      <c r="M6" s="351"/>
      <c r="N6" s="351"/>
      <c r="O6" s="351"/>
      <c r="P6" s="351"/>
      <c r="Q6" s="351"/>
      <c r="R6" s="351"/>
      <c r="S6" s="35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2"/>
    </row>
    <row r="7" spans="1:40" ht="13.5" customHeight="1">
      <c r="A7" s="293"/>
      <c r="B7" s="256"/>
      <c r="C7" s="256"/>
      <c r="D7" s="332"/>
      <c r="E7" s="334"/>
      <c r="F7" s="269"/>
      <c r="G7" s="269"/>
      <c r="H7" s="269"/>
      <c r="I7" s="269"/>
      <c r="J7" s="22"/>
      <c r="K7" s="347" t="str">
        <f>IF(ISBLANK(入力用!B3),"",入力用!B3)</f>
        <v>東京都港区芝公園4-9-6 機械振興会館　101号室</v>
      </c>
      <c r="L7" s="347"/>
      <c r="M7" s="347"/>
      <c r="N7" s="347"/>
      <c r="O7" s="347"/>
      <c r="P7" s="347"/>
      <c r="Q7" s="347"/>
      <c r="R7" s="347"/>
      <c r="S7" s="347"/>
      <c r="T7" s="347"/>
      <c r="U7" s="347"/>
      <c r="V7" s="347"/>
      <c r="W7" s="347"/>
      <c r="X7" s="347"/>
      <c r="Y7" s="347"/>
      <c r="Z7" s="347"/>
      <c r="AA7" s="347"/>
      <c r="AB7" s="347"/>
      <c r="AC7" s="347"/>
      <c r="AD7" s="347"/>
      <c r="AE7" s="347"/>
      <c r="AF7" s="347"/>
      <c r="AG7" s="347"/>
      <c r="AH7" s="347"/>
      <c r="AI7" s="347"/>
      <c r="AJ7" s="347"/>
      <c r="AK7" s="347"/>
      <c r="AL7" s="347"/>
      <c r="AM7" s="347"/>
      <c r="AN7" s="348"/>
    </row>
    <row r="8" spans="1:40" ht="13.5" customHeight="1">
      <c r="A8" s="293"/>
      <c r="B8" s="256"/>
      <c r="C8" s="256"/>
      <c r="D8" s="332"/>
      <c r="E8" s="335" t="s">
        <v>131</v>
      </c>
      <c r="F8" s="336"/>
      <c r="G8" s="336"/>
      <c r="H8" s="336"/>
      <c r="I8" s="336"/>
      <c r="K8" s="345" t="str">
        <f>IF(ISBLANK(入力用!B4),"",入力用!B4)</f>
        <v>一般社団法人　電子情報通信学会</v>
      </c>
      <c r="L8" s="345"/>
      <c r="M8" s="345"/>
      <c r="N8" s="345"/>
      <c r="O8" s="345"/>
      <c r="P8" s="345"/>
      <c r="Q8" s="345"/>
      <c r="R8" s="345"/>
      <c r="S8" s="345"/>
      <c r="T8" s="345"/>
      <c r="U8" s="345"/>
      <c r="V8" s="345"/>
      <c r="W8" s="345"/>
      <c r="X8" s="345"/>
      <c r="Y8" s="345"/>
      <c r="Z8" s="345"/>
      <c r="AA8" s="345"/>
      <c r="AB8" s="345"/>
      <c r="AC8" s="345"/>
      <c r="AD8" s="345"/>
      <c r="AE8" s="345"/>
      <c r="AF8" s="345"/>
      <c r="AG8" s="345"/>
      <c r="AH8" s="345"/>
      <c r="AI8" s="345"/>
      <c r="AJ8" s="345"/>
      <c r="AK8" s="345"/>
      <c r="AL8" s="345"/>
      <c r="AM8" s="345"/>
      <c r="AN8" s="346"/>
    </row>
    <row r="9" spans="1:40" ht="13.5" customHeight="1">
      <c r="A9" s="293"/>
      <c r="B9" s="256"/>
      <c r="C9" s="256"/>
      <c r="D9" s="332"/>
      <c r="E9" s="337"/>
      <c r="F9" s="338"/>
      <c r="G9" s="338"/>
      <c r="H9" s="338"/>
      <c r="I9" s="338"/>
      <c r="J9" s="22"/>
      <c r="K9" s="347"/>
      <c r="L9" s="347"/>
      <c r="M9" s="347"/>
      <c r="N9" s="347"/>
      <c r="O9" s="347"/>
      <c r="P9" s="347"/>
      <c r="Q9" s="347"/>
      <c r="R9" s="347"/>
      <c r="S9" s="347"/>
      <c r="T9" s="347"/>
      <c r="U9" s="347"/>
      <c r="V9" s="347"/>
      <c r="W9" s="347"/>
      <c r="X9" s="347"/>
      <c r="Y9" s="347"/>
      <c r="Z9" s="347"/>
      <c r="AA9" s="347"/>
      <c r="AB9" s="347"/>
      <c r="AC9" s="347"/>
      <c r="AD9" s="347"/>
      <c r="AE9" s="347"/>
      <c r="AF9" s="347"/>
      <c r="AG9" s="347"/>
      <c r="AH9" s="347"/>
      <c r="AI9" s="347"/>
      <c r="AJ9" s="347"/>
      <c r="AK9" s="347"/>
      <c r="AL9" s="347"/>
      <c r="AM9" s="347"/>
      <c r="AN9" s="348"/>
    </row>
    <row r="10" spans="1:40" ht="13.5" customHeight="1">
      <c r="A10" s="293"/>
      <c r="B10" s="256"/>
      <c r="C10" s="256"/>
      <c r="D10" s="332"/>
      <c r="E10" s="341" t="s">
        <v>132</v>
      </c>
      <c r="F10" s="342"/>
      <c r="G10" s="342"/>
      <c r="H10" s="342"/>
      <c r="I10" s="342"/>
      <c r="K10" s="349" t="str">
        <f>IF(ISBLANK(入力用!B6),"",入力用!B6)</f>
        <v>研究会担当</v>
      </c>
      <c r="L10" s="349"/>
      <c r="M10" s="349"/>
      <c r="N10" s="349"/>
      <c r="O10" s="349"/>
      <c r="P10" s="349"/>
      <c r="Q10" s="349"/>
      <c r="R10" s="349"/>
      <c r="S10" s="349"/>
      <c r="T10" s="349"/>
      <c r="U10" s="349"/>
      <c r="V10" s="349"/>
      <c r="X10" s="296" t="s">
        <v>196</v>
      </c>
      <c r="Y10" s="296"/>
      <c r="Z10" s="296"/>
      <c r="AA10" s="296"/>
      <c r="AB10" s="296"/>
      <c r="AC10" s="345" t="str">
        <f>IF(ISBLANK(入力用!B5),"",入力用!B5)</f>
        <v>会員サービス部　国際・研究会課</v>
      </c>
      <c r="AD10" s="345"/>
      <c r="AE10" s="345"/>
      <c r="AF10" s="345"/>
      <c r="AG10" s="345"/>
      <c r="AH10" s="345"/>
      <c r="AI10" s="345"/>
      <c r="AJ10" s="345"/>
      <c r="AK10" s="345"/>
      <c r="AL10" s="345"/>
      <c r="AM10" s="345"/>
      <c r="AN10" s="346"/>
    </row>
    <row r="11" spans="1:40" ht="13.5" customHeight="1">
      <c r="A11" s="293"/>
      <c r="B11" s="256"/>
      <c r="C11" s="256"/>
      <c r="D11" s="332"/>
      <c r="E11" s="343"/>
      <c r="F11" s="344"/>
      <c r="G11" s="344"/>
      <c r="H11" s="344"/>
      <c r="I11" s="344"/>
      <c r="J11" s="25"/>
      <c r="K11" s="350"/>
      <c r="L11" s="350"/>
      <c r="M11" s="350"/>
      <c r="N11" s="350"/>
      <c r="O11" s="350"/>
      <c r="P11" s="350"/>
      <c r="Q11" s="350"/>
      <c r="R11" s="350"/>
      <c r="S11" s="350"/>
      <c r="T11" s="350"/>
      <c r="U11" s="350"/>
      <c r="V11" s="350"/>
      <c r="W11" s="22"/>
      <c r="X11" s="297"/>
      <c r="Y11" s="297"/>
      <c r="Z11" s="297"/>
      <c r="AA11" s="297"/>
      <c r="AB11" s="297"/>
      <c r="AC11" s="347"/>
      <c r="AD11" s="347"/>
      <c r="AE11" s="347"/>
      <c r="AF11" s="347"/>
      <c r="AG11" s="347"/>
      <c r="AH11" s="347"/>
      <c r="AI11" s="347"/>
      <c r="AJ11" s="347"/>
      <c r="AK11" s="347"/>
      <c r="AL11" s="347"/>
      <c r="AM11" s="347"/>
      <c r="AN11" s="348"/>
    </row>
    <row r="12" spans="1:40" ht="13.5" customHeight="1">
      <c r="A12" s="293"/>
      <c r="B12" s="256"/>
      <c r="C12" s="256"/>
      <c r="D12" s="332"/>
      <c r="E12" s="341" t="s">
        <v>133</v>
      </c>
      <c r="F12" s="342"/>
      <c r="G12" s="342"/>
      <c r="H12" s="342"/>
      <c r="I12" s="342"/>
      <c r="K12" s="296" t="str">
        <f>IF(ISBLANK(入力用!B7),"",入力用!B7)</f>
        <v>内線:324</v>
      </c>
      <c r="L12" s="296"/>
      <c r="M12" s="296"/>
      <c r="N12" s="296"/>
      <c r="O12" s="296"/>
      <c r="P12" s="296"/>
      <c r="Q12" s="296"/>
      <c r="R12" s="296"/>
      <c r="S12" s="296"/>
      <c r="T12" s="296"/>
      <c r="U12" s="296"/>
      <c r="V12" s="296"/>
      <c r="X12" s="296" t="s">
        <v>197</v>
      </c>
      <c r="Y12" s="296"/>
      <c r="Z12" s="296"/>
      <c r="AA12" s="296"/>
      <c r="AB12" s="296"/>
      <c r="AC12" s="296" t="str">
        <f>IF(ISBLANK(入力用!B8),"",入力用!B8)</f>
        <v/>
      </c>
      <c r="AD12" s="296"/>
      <c r="AE12" s="296"/>
      <c r="AF12" s="296"/>
      <c r="AG12" s="296"/>
      <c r="AH12" s="296"/>
      <c r="AI12" s="296"/>
      <c r="AJ12" s="296"/>
      <c r="AK12" s="296"/>
      <c r="AL12" s="296"/>
      <c r="AM12" s="296"/>
      <c r="AN12" s="339"/>
    </row>
    <row r="13" spans="1:40" ht="13.5" customHeight="1">
      <c r="A13" s="301"/>
      <c r="B13" s="269"/>
      <c r="C13" s="269"/>
      <c r="D13" s="303"/>
      <c r="E13" s="343"/>
      <c r="F13" s="344"/>
      <c r="G13" s="344"/>
      <c r="H13" s="344"/>
      <c r="I13" s="344"/>
      <c r="J13" s="22"/>
      <c r="K13" s="297"/>
      <c r="L13" s="297"/>
      <c r="M13" s="297"/>
      <c r="N13" s="297"/>
      <c r="O13" s="297"/>
      <c r="P13" s="297"/>
      <c r="Q13" s="297"/>
      <c r="R13" s="297"/>
      <c r="S13" s="297"/>
      <c r="T13" s="297"/>
      <c r="U13" s="297"/>
      <c r="V13" s="297"/>
      <c r="W13" s="22"/>
      <c r="X13" s="297"/>
      <c r="Y13" s="297"/>
      <c r="Z13" s="297"/>
      <c r="AA13" s="297"/>
      <c r="AB13" s="297"/>
      <c r="AC13" s="297"/>
      <c r="AD13" s="297"/>
      <c r="AE13" s="297"/>
      <c r="AF13" s="297"/>
      <c r="AG13" s="297"/>
      <c r="AH13" s="297"/>
      <c r="AI13" s="297"/>
      <c r="AJ13" s="297"/>
      <c r="AK13" s="297"/>
      <c r="AL13" s="297"/>
      <c r="AM13" s="297"/>
      <c r="AN13" s="340"/>
    </row>
    <row r="14" spans="1:40" ht="13.5" customHeight="1">
      <c r="A14" s="292" t="s">
        <v>162</v>
      </c>
      <c r="B14" s="255"/>
      <c r="C14" s="255"/>
      <c r="D14" s="255"/>
      <c r="E14" s="255"/>
      <c r="F14" s="255"/>
      <c r="G14" s="255"/>
      <c r="H14" s="255"/>
      <c r="I14" s="23"/>
      <c r="K14" s="255" t="s">
        <v>163</v>
      </c>
      <c r="L14" s="255"/>
      <c r="M14" s="255"/>
      <c r="N14" s="255"/>
      <c r="O14" s="294" t="str">
        <f>IF(ISBLANK(入力用!B20),"",入力用!B20)</f>
        <v/>
      </c>
      <c r="P14" s="294"/>
      <c r="Q14" s="294"/>
      <c r="R14" s="294"/>
      <c r="S14" s="294"/>
      <c r="T14" s="294"/>
      <c r="U14" s="23"/>
      <c r="V14" s="23"/>
      <c r="X14" s="296" t="s">
        <v>164</v>
      </c>
      <c r="Y14" s="296"/>
      <c r="Z14" s="296"/>
      <c r="AA14" s="296"/>
      <c r="AB14" s="296"/>
      <c r="AC14" s="296"/>
      <c r="AD14" s="296"/>
      <c r="AE14" s="294" t="str">
        <f>IF(ISBLANK(入力用!D20),"",入力用!D20)</f>
        <v/>
      </c>
      <c r="AF14" s="294"/>
      <c r="AG14" s="294"/>
      <c r="AH14" s="294"/>
      <c r="AI14" s="294"/>
      <c r="AJ14" s="294"/>
      <c r="AK14" s="294"/>
      <c r="AL14" s="294"/>
      <c r="AM14" s="23"/>
      <c r="AN14" s="24"/>
    </row>
    <row r="15" spans="1:40" ht="13.5" customHeight="1">
      <c r="A15" s="293"/>
      <c r="B15" s="256"/>
      <c r="C15" s="256"/>
      <c r="D15" s="256"/>
      <c r="E15" s="256"/>
      <c r="F15" s="256"/>
      <c r="G15" s="256"/>
      <c r="H15" s="256"/>
      <c r="I15" s="33"/>
      <c r="J15" s="22"/>
      <c r="K15" s="269"/>
      <c r="L15" s="269"/>
      <c r="M15" s="269"/>
      <c r="N15" s="269"/>
      <c r="O15" s="295"/>
      <c r="P15" s="295"/>
      <c r="Q15" s="295"/>
      <c r="R15" s="295"/>
      <c r="S15" s="295"/>
      <c r="T15" s="295"/>
      <c r="U15" s="22"/>
      <c r="V15" s="22"/>
      <c r="W15" s="22"/>
      <c r="X15" s="297"/>
      <c r="Y15" s="297"/>
      <c r="Z15" s="297"/>
      <c r="AA15" s="297"/>
      <c r="AB15" s="297"/>
      <c r="AC15" s="297"/>
      <c r="AD15" s="297"/>
      <c r="AE15" s="295"/>
      <c r="AF15" s="295"/>
      <c r="AG15" s="295"/>
      <c r="AH15" s="295"/>
      <c r="AI15" s="295"/>
      <c r="AJ15" s="295"/>
      <c r="AK15" s="295"/>
      <c r="AL15" s="298"/>
      <c r="AM15" s="33"/>
      <c r="AN15" s="83"/>
    </row>
    <row r="16" spans="1:40" ht="13.5" customHeight="1">
      <c r="A16" s="242" t="s">
        <v>134</v>
      </c>
      <c r="B16" s="243"/>
      <c r="C16" s="243"/>
      <c r="D16" s="243"/>
      <c r="E16" s="243"/>
      <c r="F16" s="243"/>
      <c r="G16" s="104"/>
      <c r="H16" s="246" t="str">
        <f>IF(ISBLANK(入力用!B19),"",入力用!B19)</f>
        <v/>
      </c>
      <c r="I16" s="247"/>
      <c r="J16" s="247"/>
      <c r="K16" s="247"/>
      <c r="L16" s="247"/>
      <c r="M16" s="247"/>
      <c r="N16" s="247"/>
      <c r="O16" s="247"/>
      <c r="P16" s="247"/>
      <c r="Q16" s="247"/>
      <c r="R16" s="247"/>
      <c r="S16" s="247"/>
      <c r="T16" s="247"/>
      <c r="U16" s="247"/>
      <c r="V16" s="247"/>
      <c r="W16" s="247"/>
      <c r="X16" s="247"/>
      <c r="Y16" s="247"/>
      <c r="Z16" s="247"/>
      <c r="AA16" s="247"/>
      <c r="AB16" s="247"/>
      <c r="AC16" s="247"/>
      <c r="AD16" s="247"/>
      <c r="AE16" s="247"/>
      <c r="AF16" s="247"/>
      <c r="AG16" s="247"/>
      <c r="AH16" s="247"/>
      <c r="AI16" s="247"/>
      <c r="AJ16" s="247"/>
      <c r="AK16" s="248"/>
      <c r="AL16" s="105"/>
      <c r="AM16" s="20"/>
      <c r="AN16" s="26"/>
    </row>
    <row r="17" spans="1:40" ht="13.5" customHeight="1">
      <c r="A17" s="242"/>
      <c r="B17" s="243"/>
      <c r="C17" s="243"/>
      <c r="D17" s="243"/>
      <c r="E17" s="243"/>
      <c r="F17" s="243"/>
      <c r="G17" s="103"/>
      <c r="H17" s="249"/>
      <c r="I17" s="250"/>
      <c r="J17" s="250"/>
      <c r="K17" s="250"/>
      <c r="L17" s="250"/>
      <c r="M17" s="250"/>
      <c r="N17" s="250"/>
      <c r="O17" s="250"/>
      <c r="P17" s="250"/>
      <c r="Q17" s="250"/>
      <c r="R17" s="250"/>
      <c r="S17" s="250"/>
      <c r="T17" s="250"/>
      <c r="U17" s="250"/>
      <c r="V17" s="250"/>
      <c r="W17" s="250"/>
      <c r="X17" s="250"/>
      <c r="Y17" s="250"/>
      <c r="Z17" s="250"/>
      <c r="AA17" s="250"/>
      <c r="AB17" s="250"/>
      <c r="AC17" s="250"/>
      <c r="AD17" s="250"/>
      <c r="AE17" s="250"/>
      <c r="AF17" s="250"/>
      <c r="AG17" s="250"/>
      <c r="AH17" s="250"/>
      <c r="AI17" s="250"/>
      <c r="AJ17" s="250"/>
      <c r="AK17" s="251"/>
      <c r="AL17" s="105"/>
      <c r="AM17" s="20"/>
      <c r="AN17" s="26"/>
    </row>
    <row r="18" spans="1:40" ht="13.5" customHeight="1">
      <c r="A18" s="244" t="s">
        <v>135</v>
      </c>
      <c r="B18" s="245"/>
      <c r="C18" s="245"/>
      <c r="D18" s="245"/>
      <c r="E18" s="245"/>
      <c r="F18" s="245"/>
      <c r="G18" s="103"/>
      <c r="H18" s="249"/>
      <c r="I18" s="250"/>
      <c r="J18" s="250"/>
      <c r="K18" s="250"/>
      <c r="L18" s="250"/>
      <c r="M18" s="250"/>
      <c r="N18" s="250"/>
      <c r="O18" s="250"/>
      <c r="P18" s="250"/>
      <c r="Q18" s="250"/>
      <c r="R18" s="250"/>
      <c r="S18" s="250"/>
      <c r="T18" s="250"/>
      <c r="U18" s="250"/>
      <c r="V18" s="250"/>
      <c r="W18" s="250"/>
      <c r="X18" s="250"/>
      <c r="Y18" s="250"/>
      <c r="Z18" s="250"/>
      <c r="AA18" s="250"/>
      <c r="AB18" s="250"/>
      <c r="AC18" s="250"/>
      <c r="AD18" s="250"/>
      <c r="AE18" s="250"/>
      <c r="AF18" s="250"/>
      <c r="AG18" s="250"/>
      <c r="AH18" s="250"/>
      <c r="AI18" s="250"/>
      <c r="AJ18" s="250"/>
      <c r="AK18" s="251"/>
      <c r="AL18" s="105"/>
      <c r="AM18" s="20"/>
      <c r="AN18" s="26"/>
    </row>
    <row r="19" spans="1:40" ht="13.5" customHeight="1">
      <c r="A19" s="244"/>
      <c r="B19" s="245"/>
      <c r="C19" s="245"/>
      <c r="D19" s="245"/>
      <c r="E19" s="245"/>
      <c r="F19" s="245"/>
      <c r="G19" s="103"/>
      <c r="H19" s="252"/>
      <c r="I19" s="253"/>
      <c r="J19" s="253"/>
      <c r="K19" s="253"/>
      <c r="L19" s="253"/>
      <c r="M19" s="253"/>
      <c r="N19" s="253"/>
      <c r="O19" s="253"/>
      <c r="P19" s="253"/>
      <c r="Q19" s="253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253"/>
      <c r="AC19" s="253"/>
      <c r="AD19" s="253"/>
      <c r="AE19" s="253"/>
      <c r="AF19" s="253"/>
      <c r="AG19" s="253"/>
      <c r="AH19" s="253"/>
      <c r="AI19" s="253"/>
      <c r="AJ19" s="253"/>
      <c r="AK19" s="254"/>
      <c r="AL19" s="105"/>
      <c r="AM19" s="20"/>
      <c r="AN19" s="26"/>
    </row>
    <row r="20" spans="1:40" ht="12" customHeight="1">
      <c r="A20" s="27"/>
      <c r="B20" s="28"/>
      <c r="C20" s="28"/>
      <c r="D20" s="28"/>
      <c r="E20" s="28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9"/>
      <c r="AM20" s="29"/>
      <c r="AN20" s="30"/>
    </row>
    <row r="21" spans="1:40" ht="13.5" customHeight="1">
      <c r="A21" s="283" t="s">
        <v>136</v>
      </c>
      <c r="B21" s="284"/>
      <c r="C21" s="284"/>
      <c r="D21" s="284"/>
      <c r="E21" s="284"/>
      <c r="F21" s="284"/>
      <c r="G21" s="284"/>
      <c r="H21" s="284"/>
      <c r="I21" s="284"/>
      <c r="J21" s="284"/>
      <c r="K21" s="284"/>
      <c r="L21" s="284"/>
      <c r="M21" s="284"/>
      <c r="N21" s="284"/>
      <c r="O21" s="284"/>
      <c r="P21" s="284"/>
      <c r="Q21" s="284" t="s">
        <v>137</v>
      </c>
      <c r="R21" s="284"/>
      <c r="S21" s="284"/>
      <c r="T21" s="284"/>
      <c r="U21" s="284"/>
      <c r="V21" s="284"/>
      <c r="W21" s="284"/>
      <c r="X21" s="284"/>
      <c r="Y21" s="284"/>
      <c r="Z21" s="287" t="s">
        <v>138</v>
      </c>
      <c r="AA21" s="287"/>
      <c r="AB21" s="287"/>
      <c r="AC21" s="287"/>
      <c r="AD21" s="287"/>
      <c r="AE21" s="287"/>
      <c r="AF21" s="287"/>
      <c r="AG21" s="287"/>
      <c r="AH21" s="287"/>
      <c r="AI21" s="287"/>
      <c r="AJ21" s="287"/>
      <c r="AK21" s="287"/>
      <c r="AL21" s="287"/>
      <c r="AM21" s="287"/>
      <c r="AN21" s="288"/>
    </row>
    <row r="22" spans="1:40" ht="13.5" customHeight="1">
      <c r="A22" s="285"/>
      <c r="B22" s="286"/>
      <c r="C22" s="286"/>
      <c r="D22" s="286"/>
      <c r="E22" s="286"/>
      <c r="F22" s="286"/>
      <c r="G22" s="286"/>
      <c r="H22" s="286"/>
      <c r="I22" s="286"/>
      <c r="J22" s="286"/>
      <c r="K22" s="286"/>
      <c r="L22" s="286"/>
      <c r="M22" s="286"/>
      <c r="N22" s="286"/>
      <c r="O22" s="286"/>
      <c r="P22" s="286"/>
      <c r="Q22" s="286"/>
      <c r="R22" s="286"/>
      <c r="S22" s="286"/>
      <c r="T22" s="286"/>
      <c r="U22" s="286"/>
      <c r="V22" s="286"/>
      <c r="W22" s="286"/>
      <c r="X22" s="286"/>
      <c r="Y22" s="286"/>
      <c r="Z22" s="289"/>
      <c r="AA22" s="289"/>
      <c r="AB22" s="289"/>
      <c r="AC22" s="289"/>
      <c r="AD22" s="289"/>
      <c r="AE22" s="289"/>
      <c r="AF22" s="289"/>
      <c r="AG22" s="289"/>
      <c r="AH22" s="289"/>
      <c r="AI22" s="289"/>
      <c r="AJ22" s="289"/>
      <c r="AK22" s="289"/>
      <c r="AL22" s="289"/>
      <c r="AM22" s="289"/>
      <c r="AN22" s="288"/>
    </row>
    <row r="23" spans="1:40" ht="13.5" customHeight="1">
      <c r="A23" s="290" t="str">
        <f>IF(ISBLANK(入力用!B10),"",入力用!B10)</f>
        <v/>
      </c>
      <c r="B23" s="291"/>
      <c r="C23" s="291"/>
      <c r="D23" s="291"/>
      <c r="E23" s="291"/>
      <c r="F23" s="291"/>
      <c r="G23" s="291"/>
      <c r="H23" s="291"/>
      <c r="I23" s="291"/>
      <c r="J23" s="291"/>
      <c r="K23" s="291"/>
      <c r="L23" s="291"/>
      <c r="M23" s="291"/>
      <c r="N23" s="291"/>
      <c r="O23" s="291"/>
      <c r="P23" s="291"/>
      <c r="Q23" s="306" t="str">
        <f>IF(ISBLANK(入力用!B13),"",入力用!B13)</f>
        <v/>
      </c>
      <c r="R23" s="307"/>
      <c r="S23" s="307"/>
      <c r="T23" s="307"/>
      <c r="U23" s="307"/>
      <c r="V23" s="307"/>
      <c r="W23" s="307"/>
      <c r="X23" s="307"/>
      <c r="Y23" s="308"/>
      <c r="Z23" s="306" t="str">
        <f>IF(ISBLANK(入力用!B15),"",入力用!B15)</f>
        <v/>
      </c>
      <c r="AA23" s="307"/>
      <c r="AB23" s="307"/>
      <c r="AC23" s="307"/>
      <c r="AD23" s="307"/>
      <c r="AE23" s="307"/>
      <c r="AF23" s="307"/>
      <c r="AG23" s="307"/>
      <c r="AH23" s="307"/>
      <c r="AI23" s="307"/>
      <c r="AJ23" s="307"/>
      <c r="AK23" s="307"/>
      <c r="AL23" s="307"/>
      <c r="AM23" s="307"/>
      <c r="AN23" s="315"/>
    </row>
    <row r="24" spans="1:40" ht="13.5" customHeight="1">
      <c r="A24" s="290"/>
      <c r="B24" s="291"/>
      <c r="C24" s="291"/>
      <c r="D24" s="291"/>
      <c r="E24" s="291"/>
      <c r="F24" s="291"/>
      <c r="G24" s="291"/>
      <c r="H24" s="291"/>
      <c r="I24" s="291"/>
      <c r="J24" s="291"/>
      <c r="K24" s="291"/>
      <c r="L24" s="291"/>
      <c r="M24" s="291"/>
      <c r="N24" s="291"/>
      <c r="O24" s="291"/>
      <c r="P24" s="291"/>
      <c r="Q24" s="309"/>
      <c r="R24" s="310"/>
      <c r="S24" s="310"/>
      <c r="T24" s="310"/>
      <c r="U24" s="310"/>
      <c r="V24" s="310"/>
      <c r="W24" s="310"/>
      <c r="X24" s="310"/>
      <c r="Y24" s="311"/>
      <c r="Z24" s="309"/>
      <c r="AA24" s="310"/>
      <c r="AB24" s="310"/>
      <c r="AC24" s="310"/>
      <c r="AD24" s="310"/>
      <c r="AE24" s="310"/>
      <c r="AF24" s="310"/>
      <c r="AG24" s="310"/>
      <c r="AH24" s="310"/>
      <c r="AI24" s="310"/>
      <c r="AJ24" s="310"/>
      <c r="AK24" s="310"/>
      <c r="AL24" s="310"/>
      <c r="AM24" s="310"/>
      <c r="AN24" s="316"/>
    </row>
    <row r="25" spans="1:40" ht="13.5" customHeight="1">
      <c r="A25" s="290"/>
      <c r="B25" s="291"/>
      <c r="C25" s="291"/>
      <c r="D25" s="291"/>
      <c r="E25" s="291"/>
      <c r="F25" s="291"/>
      <c r="G25" s="291"/>
      <c r="H25" s="291"/>
      <c r="I25" s="291"/>
      <c r="J25" s="291"/>
      <c r="K25" s="291"/>
      <c r="L25" s="291"/>
      <c r="M25" s="291"/>
      <c r="N25" s="291"/>
      <c r="O25" s="291"/>
      <c r="P25" s="291"/>
      <c r="Q25" s="312"/>
      <c r="R25" s="313"/>
      <c r="S25" s="313"/>
      <c r="T25" s="313"/>
      <c r="U25" s="313"/>
      <c r="V25" s="313"/>
      <c r="W25" s="313"/>
      <c r="X25" s="313"/>
      <c r="Y25" s="314"/>
      <c r="Z25" s="317"/>
      <c r="AA25" s="318"/>
      <c r="AB25" s="318"/>
      <c r="AC25" s="318"/>
      <c r="AD25" s="318"/>
      <c r="AE25" s="318"/>
      <c r="AF25" s="318"/>
      <c r="AG25" s="318"/>
      <c r="AH25" s="318"/>
      <c r="AI25" s="318"/>
      <c r="AJ25" s="318"/>
      <c r="AK25" s="318"/>
      <c r="AL25" s="318"/>
      <c r="AM25" s="318"/>
      <c r="AN25" s="319"/>
    </row>
    <row r="26" spans="1:40" ht="13.5" customHeight="1">
      <c r="A26" s="292" t="s">
        <v>139</v>
      </c>
      <c r="B26" s="255"/>
      <c r="C26" s="255"/>
      <c r="D26" s="255"/>
      <c r="E26" s="255"/>
      <c r="F26" s="255"/>
      <c r="G26" s="255"/>
      <c r="H26" s="255"/>
      <c r="I26" s="255"/>
      <c r="J26" s="255"/>
      <c r="K26" s="255"/>
      <c r="L26" s="23"/>
      <c r="M26" s="255" t="s">
        <v>61</v>
      </c>
      <c r="N26" s="255"/>
      <c r="O26" s="255"/>
      <c r="P26" s="302"/>
      <c r="Q26" s="322" t="s">
        <v>140</v>
      </c>
      <c r="R26" s="322"/>
      <c r="S26" s="322"/>
      <c r="T26" s="322"/>
      <c r="U26" s="322"/>
      <c r="V26" s="286"/>
      <c r="W26" s="286"/>
      <c r="X26" s="286"/>
      <c r="Y26" s="323"/>
      <c r="Z26" s="324" t="s">
        <v>141</v>
      </c>
      <c r="AA26" s="325"/>
      <c r="AB26" s="325"/>
      <c r="AC26" s="325"/>
      <c r="AD26" s="325"/>
      <c r="AE26" s="325"/>
      <c r="AF26" s="325"/>
      <c r="AG26" s="325"/>
      <c r="AH26" s="325"/>
      <c r="AI26" s="325"/>
      <c r="AJ26" s="325"/>
      <c r="AK26" s="325"/>
      <c r="AL26" s="325"/>
      <c r="AM26" s="328" t="s">
        <v>60</v>
      </c>
      <c r="AN26" s="329"/>
    </row>
    <row r="27" spans="1:40" ht="13.5" customHeight="1">
      <c r="A27" s="301"/>
      <c r="B27" s="269"/>
      <c r="C27" s="269"/>
      <c r="D27" s="269"/>
      <c r="E27" s="269"/>
      <c r="F27" s="269"/>
      <c r="G27" s="269"/>
      <c r="H27" s="269"/>
      <c r="I27" s="269"/>
      <c r="J27" s="269"/>
      <c r="K27" s="269"/>
      <c r="L27" s="22"/>
      <c r="M27" s="269"/>
      <c r="N27" s="269"/>
      <c r="O27" s="269"/>
      <c r="P27" s="303"/>
      <c r="Q27" s="322"/>
      <c r="R27" s="322"/>
      <c r="S27" s="322"/>
      <c r="T27" s="322"/>
      <c r="U27" s="322"/>
      <c r="V27" s="286"/>
      <c r="W27" s="286"/>
      <c r="X27" s="286"/>
      <c r="Y27" s="323"/>
      <c r="Z27" s="326"/>
      <c r="AA27" s="327"/>
      <c r="AB27" s="327"/>
      <c r="AC27" s="327"/>
      <c r="AD27" s="327"/>
      <c r="AE27" s="327"/>
      <c r="AF27" s="327"/>
      <c r="AG27" s="327"/>
      <c r="AH27" s="327"/>
      <c r="AI27" s="327"/>
      <c r="AJ27" s="327"/>
      <c r="AK27" s="327"/>
      <c r="AL27" s="327"/>
      <c r="AM27" s="330"/>
      <c r="AN27" s="331"/>
    </row>
    <row r="28" spans="1:40" ht="13.5" customHeight="1">
      <c r="A28" s="276" t="str">
        <f>IF(ISBLANK(入力用!B11),"",入力用!B11)</f>
        <v/>
      </c>
      <c r="B28" s="277"/>
      <c r="C28" s="277"/>
      <c r="D28" s="277"/>
      <c r="E28" s="277"/>
      <c r="F28" s="277"/>
      <c r="G28" s="277"/>
      <c r="H28" s="277"/>
      <c r="I28" s="277"/>
      <c r="J28" s="277"/>
      <c r="K28" s="277"/>
      <c r="L28" s="87"/>
      <c r="M28" s="277" t="str">
        <f>入力用!E11</f>
        <v/>
      </c>
      <c r="N28" s="277"/>
      <c r="O28" s="277"/>
      <c r="P28" s="304"/>
      <c r="Q28" s="31" t="str">
        <f>IF(入力用!B16="ハイブリッド会議等","■","□")</f>
        <v>□</v>
      </c>
      <c r="R28" s="263" t="s">
        <v>178</v>
      </c>
      <c r="S28" s="263"/>
      <c r="T28" s="263"/>
      <c r="U28" s="263"/>
      <c r="V28" s="263"/>
      <c r="W28" s="263"/>
      <c r="X28" s="263"/>
      <c r="Y28" s="264"/>
      <c r="Z28" s="37" t="s">
        <v>142</v>
      </c>
      <c r="AA28" s="38"/>
      <c r="AB28" s="38"/>
      <c r="AC28" s="39"/>
      <c r="AD28" s="40"/>
      <c r="AE28" s="40"/>
      <c r="AF28" s="40"/>
      <c r="AG28" s="40"/>
      <c r="AH28" s="40"/>
      <c r="AI28" s="40"/>
      <c r="AJ28" s="40"/>
      <c r="AK28" s="40"/>
      <c r="AL28" s="40"/>
      <c r="AM28" s="299" t="str">
        <f>IF(ISBLANK(入力用!B23),"",入力用!B23)</f>
        <v/>
      </c>
      <c r="AN28" s="300"/>
    </row>
    <row r="29" spans="1:40" ht="13.5" customHeight="1">
      <c r="A29" s="278"/>
      <c r="B29" s="279"/>
      <c r="C29" s="279"/>
      <c r="D29" s="279"/>
      <c r="E29" s="279"/>
      <c r="F29" s="279"/>
      <c r="G29" s="279"/>
      <c r="H29" s="279"/>
      <c r="I29" s="279"/>
      <c r="J29" s="279"/>
      <c r="K29" s="279"/>
      <c r="L29" s="88"/>
      <c r="M29" s="279"/>
      <c r="N29" s="279"/>
      <c r="O29" s="279"/>
      <c r="P29" s="305"/>
      <c r="Q29" s="32" t="str">
        <f>IF(入力用!B16="閲覧のみ","■","□")</f>
        <v>□</v>
      </c>
      <c r="R29" s="265" t="s">
        <v>179</v>
      </c>
      <c r="S29" s="265"/>
      <c r="T29" s="265"/>
      <c r="U29" s="265"/>
      <c r="V29" s="265"/>
      <c r="W29" s="265"/>
      <c r="X29" s="265"/>
      <c r="Y29" s="266"/>
      <c r="Z29" s="41" t="s">
        <v>143</v>
      </c>
      <c r="AA29" s="42"/>
      <c r="AB29" s="42"/>
      <c r="AC29" s="43"/>
      <c r="AD29" s="44"/>
      <c r="AE29" s="44"/>
      <c r="AF29" s="44"/>
      <c r="AG29" s="44"/>
      <c r="AH29" s="44"/>
      <c r="AI29" s="44"/>
      <c r="AJ29" s="44"/>
      <c r="AK29" s="44"/>
      <c r="AL29" s="44"/>
      <c r="AM29" s="320" t="str">
        <f>IF(ISBLANK(入力用!B24),"",入力用!B24)</f>
        <v/>
      </c>
      <c r="AN29" s="321"/>
    </row>
    <row r="30" spans="1:40" ht="13.5" customHeight="1">
      <c r="A30" s="49"/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6"/>
      <c r="Q30" s="32" t="str">
        <f>IF(入力用!B16="使用なし","■","□")</f>
        <v>□</v>
      </c>
      <c r="R30" s="265" t="s">
        <v>180</v>
      </c>
      <c r="S30" s="265"/>
      <c r="T30" s="265"/>
      <c r="U30" s="265"/>
      <c r="V30" s="265"/>
      <c r="W30" s="265"/>
      <c r="X30" s="265"/>
      <c r="Y30" s="266"/>
      <c r="Z30" s="46" t="s">
        <v>144</v>
      </c>
      <c r="AA30" s="34"/>
      <c r="AB30" s="34"/>
      <c r="AC30" s="47"/>
      <c r="AD30" s="48"/>
      <c r="AE30" s="48"/>
      <c r="AF30" s="48"/>
      <c r="AG30" s="48"/>
      <c r="AH30" s="48"/>
      <c r="AI30" s="48"/>
      <c r="AJ30" s="48"/>
      <c r="AK30" s="48"/>
      <c r="AL30" s="48"/>
      <c r="AM30" s="354" t="str">
        <f>IF(ISBLANK(入力用!B25),"",入力用!B25)</f>
        <v/>
      </c>
      <c r="AN30" s="355"/>
    </row>
    <row r="31" spans="1:40" ht="13.5" customHeight="1">
      <c r="A31" s="270" t="s">
        <v>167</v>
      </c>
      <c r="B31" s="271"/>
      <c r="C31" s="271"/>
      <c r="D31" s="271"/>
      <c r="E31" s="271"/>
      <c r="F31" s="271"/>
      <c r="G31" s="271"/>
      <c r="H31" s="271"/>
      <c r="I31" s="271"/>
      <c r="J31" s="271"/>
      <c r="K31" s="271"/>
      <c r="L31" s="271"/>
      <c r="M31" s="271"/>
      <c r="N31" s="271"/>
      <c r="O31" s="271"/>
      <c r="P31" s="272"/>
      <c r="Q31" s="239" t="s">
        <v>145</v>
      </c>
      <c r="R31" s="240"/>
      <c r="S31" s="240"/>
      <c r="T31" s="240"/>
      <c r="U31" s="240"/>
      <c r="V31" s="240"/>
      <c r="W31" s="240"/>
      <c r="X31" s="240"/>
      <c r="Y31" s="241"/>
      <c r="Z31" s="257" t="s">
        <v>168</v>
      </c>
      <c r="AA31" s="258"/>
      <c r="AB31" s="258"/>
      <c r="AC31" s="258"/>
      <c r="AD31" s="35" t="str">
        <f>IF(ISBLANK(入力用!B26),"",入力用!B26)</f>
        <v/>
      </c>
      <c r="AE31" s="35" t="s">
        <v>169</v>
      </c>
      <c r="AF31" s="368" t="s">
        <v>194</v>
      </c>
      <c r="AG31" s="369"/>
      <c r="AH31" s="369"/>
      <c r="AI31" s="369"/>
      <c r="AJ31" s="369"/>
      <c r="AK31" s="369"/>
      <c r="AL31" s="369"/>
      <c r="AM31" s="369"/>
      <c r="AN31" s="370"/>
    </row>
    <row r="32" spans="1:40" ht="13.5" customHeight="1">
      <c r="A32" s="270"/>
      <c r="B32" s="271"/>
      <c r="C32" s="271"/>
      <c r="D32" s="271"/>
      <c r="E32" s="271"/>
      <c r="F32" s="271"/>
      <c r="G32" s="271"/>
      <c r="H32" s="271"/>
      <c r="I32" s="271"/>
      <c r="J32" s="271"/>
      <c r="K32" s="271"/>
      <c r="L32" s="271"/>
      <c r="M32" s="271"/>
      <c r="N32" s="271"/>
      <c r="O32" s="271"/>
      <c r="P32" s="272"/>
      <c r="Q32" s="239"/>
      <c r="R32" s="240"/>
      <c r="S32" s="240"/>
      <c r="T32" s="240"/>
      <c r="U32" s="240"/>
      <c r="V32" s="240"/>
      <c r="W32" s="240"/>
      <c r="X32" s="240"/>
      <c r="Y32" s="241"/>
      <c r="Z32" s="259" t="s">
        <v>170</v>
      </c>
      <c r="AA32" s="260"/>
      <c r="AB32" s="260"/>
      <c r="AC32" s="260"/>
      <c r="AD32" s="50" t="str">
        <f>IF(ISBLANK(入力用!B27),"",入力用!B27)</f>
        <v/>
      </c>
      <c r="AE32" s="50" t="s">
        <v>169</v>
      </c>
      <c r="AF32" s="371"/>
      <c r="AG32" s="371"/>
      <c r="AH32" s="371"/>
      <c r="AI32" s="371"/>
      <c r="AJ32" s="371"/>
      <c r="AK32" s="371"/>
      <c r="AL32" s="371"/>
      <c r="AM32" s="371"/>
      <c r="AN32" s="372"/>
    </row>
    <row r="33" spans="1:40" ht="13.5" customHeight="1">
      <c r="A33" s="270" t="s">
        <v>166</v>
      </c>
      <c r="B33" s="271"/>
      <c r="C33" s="271"/>
      <c r="D33" s="271"/>
      <c r="E33" s="271"/>
      <c r="F33" s="271"/>
      <c r="G33" s="271"/>
      <c r="H33" s="271"/>
      <c r="I33" s="271"/>
      <c r="J33" s="271"/>
      <c r="K33" s="271"/>
      <c r="L33" s="271"/>
      <c r="M33" s="271"/>
      <c r="N33" s="271"/>
      <c r="O33" s="271"/>
      <c r="P33" s="272"/>
      <c r="Q33" s="239"/>
      <c r="R33" s="240"/>
      <c r="S33" s="240"/>
      <c r="T33" s="240"/>
      <c r="U33" s="240"/>
      <c r="V33" s="240"/>
      <c r="W33" s="240"/>
      <c r="X33" s="240"/>
      <c r="Y33" s="241"/>
      <c r="Z33" s="41" t="s">
        <v>146</v>
      </c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356" t="str">
        <f>IF(ISBLANK(入力用!B28),"",入力用!B28)</f>
        <v/>
      </c>
      <c r="AN33" s="357"/>
    </row>
    <row r="34" spans="1:40" ht="13.5" customHeight="1">
      <c r="A34" s="270"/>
      <c r="B34" s="271"/>
      <c r="C34" s="271"/>
      <c r="D34" s="271"/>
      <c r="E34" s="271"/>
      <c r="F34" s="271"/>
      <c r="G34" s="271"/>
      <c r="H34" s="271"/>
      <c r="I34" s="271"/>
      <c r="J34" s="271"/>
      <c r="K34" s="271"/>
      <c r="L34" s="271"/>
      <c r="M34" s="271"/>
      <c r="N34" s="271"/>
      <c r="O34" s="271"/>
      <c r="P34" s="272"/>
      <c r="Q34" s="273"/>
      <c r="R34" s="274"/>
      <c r="S34" s="274"/>
      <c r="T34" s="274"/>
      <c r="U34" s="274"/>
      <c r="V34" s="274"/>
      <c r="W34" s="274"/>
      <c r="X34" s="274"/>
      <c r="Y34" s="275"/>
      <c r="Z34" s="90" t="str">
        <f>IF(入力用!B29="必要","■","□")</f>
        <v>□</v>
      </c>
      <c r="AA34" s="89" t="s">
        <v>171</v>
      </c>
      <c r="AB34" s="35"/>
      <c r="AC34" s="48"/>
      <c r="AD34" s="48"/>
      <c r="AE34" s="33"/>
      <c r="AF34" s="364" t="s">
        <v>195</v>
      </c>
      <c r="AG34" s="364"/>
      <c r="AH34" s="364"/>
      <c r="AI34" s="364"/>
      <c r="AJ34" s="364"/>
      <c r="AK34" s="364"/>
      <c r="AL34" s="364"/>
      <c r="AM34" s="364"/>
      <c r="AN34" s="365"/>
    </row>
    <row r="35" spans="1:40" ht="13.5" customHeight="1">
      <c r="A35" s="49"/>
      <c r="B35" s="77"/>
      <c r="C35" s="33"/>
      <c r="D35" s="33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163"/>
      <c r="Q35" s="280" t="s">
        <v>147</v>
      </c>
      <c r="R35" s="281"/>
      <c r="S35" s="281"/>
      <c r="T35" s="281"/>
      <c r="U35" s="281"/>
      <c r="V35" s="281"/>
      <c r="W35" s="281"/>
      <c r="X35" s="281"/>
      <c r="Y35" s="282"/>
      <c r="Z35" s="52"/>
      <c r="AA35" s="53"/>
      <c r="AB35" s="53"/>
      <c r="AC35" s="53"/>
      <c r="AD35" s="53"/>
      <c r="AE35" s="54"/>
      <c r="AF35" s="366"/>
      <c r="AG35" s="366"/>
      <c r="AH35" s="366"/>
      <c r="AI35" s="366"/>
      <c r="AJ35" s="366"/>
      <c r="AK35" s="366"/>
      <c r="AL35" s="366"/>
      <c r="AM35" s="366"/>
      <c r="AN35" s="367"/>
    </row>
    <row r="36" spans="1:40" ht="13.5" customHeight="1">
      <c r="A36" s="49"/>
      <c r="B36" s="77"/>
      <c r="C36" s="33"/>
      <c r="D36" s="33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163"/>
      <c r="Q36" s="113" t="s">
        <v>148</v>
      </c>
      <c r="R36" s="34"/>
      <c r="S36" s="34"/>
      <c r="T36" s="34"/>
      <c r="U36" s="34"/>
      <c r="V36" s="34"/>
      <c r="W36" s="34"/>
      <c r="X36" s="34"/>
      <c r="Y36" s="55"/>
      <c r="Z36" s="46" t="s">
        <v>149</v>
      </c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358" t="str">
        <f>IF(ISBLANK(入力用!B31),"",入力用!B31)</f>
        <v/>
      </c>
      <c r="AN36" s="359"/>
    </row>
    <row r="37" spans="1:40" ht="13.5" customHeight="1">
      <c r="A37" s="49"/>
      <c r="B37" s="77"/>
      <c r="C37" s="33"/>
      <c r="D37" s="33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163"/>
      <c r="Q37" s="33"/>
      <c r="R37" s="35"/>
      <c r="S37" s="35"/>
      <c r="T37" s="35"/>
      <c r="U37" s="256" t="str">
        <f>IF(ISBLANK(入力用!B40),"",入力用!B40)</f>
        <v/>
      </c>
      <c r="V37" s="256"/>
      <c r="W37" s="267" t="s">
        <v>169</v>
      </c>
      <c r="X37" s="267"/>
      <c r="Y37" s="57"/>
      <c r="Z37" s="91" t="str">
        <f>IF(入力用!B32="HDMI","■","□")</f>
        <v>□</v>
      </c>
      <c r="AA37" s="261" t="s">
        <v>173</v>
      </c>
      <c r="AB37" s="261"/>
      <c r="AC37" s="261"/>
      <c r="AD37" s="261"/>
      <c r="AE37" s="261"/>
      <c r="AF37" s="59"/>
      <c r="AG37" s="59"/>
      <c r="AH37" s="92" t="str">
        <f>IF(入力用!B32="D-sub","■","□")</f>
        <v>□</v>
      </c>
      <c r="AI37" s="92"/>
      <c r="AJ37" s="261" t="s">
        <v>174</v>
      </c>
      <c r="AK37" s="261"/>
      <c r="AL37" s="262"/>
      <c r="AM37" s="60"/>
      <c r="AN37" s="116"/>
    </row>
    <row r="38" spans="1:40" ht="13.5" customHeight="1">
      <c r="A38" s="49"/>
      <c r="B38" s="164"/>
      <c r="C38" s="22"/>
      <c r="D38" s="33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163"/>
      <c r="Q38" s="61"/>
      <c r="R38" s="29"/>
      <c r="S38" s="29"/>
      <c r="T38" s="29"/>
      <c r="U38" s="269"/>
      <c r="V38" s="269"/>
      <c r="W38" s="268"/>
      <c r="X38" s="268"/>
      <c r="Y38" s="62"/>
      <c r="Z38" s="58" t="s">
        <v>49</v>
      </c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360" t="str">
        <f>IF(ISBLANK(入力用!B33),"",入力用!B33)</f>
        <v/>
      </c>
      <c r="AN38" s="361"/>
    </row>
    <row r="39" spans="1:40" ht="13.5" customHeight="1">
      <c r="A39" s="333" t="s">
        <v>111</v>
      </c>
      <c r="B39" s="255"/>
      <c r="C39" s="255"/>
      <c r="D39" s="255"/>
      <c r="E39" s="255"/>
      <c r="F39" s="255"/>
      <c r="G39" s="255"/>
      <c r="H39" s="255"/>
      <c r="I39" s="255"/>
      <c r="J39" s="255"/>
      <c r="K39" s="255"/>
      <c r="L39" s="255"/>
      <c r="M39" s="255"/>
      <c r="N39" s="255"/>
      <c r="O39" s="255"/>
      <c r="P39" s="255"/>
      <c r="Q39" s="255" t="s">
        <v>181</v>
      </c>
      <c r="R39" s="255"/>
      <c r="S39" s="255"/>
      <c r="T39" s="255"/>
      <c r="U39" s="255"/>
      <c r="V39" s="255"/>
      <c r="W39" s="255"/>
      <c r="X39" s="255"/>
      <c r="Y39" s="373"/>
      <c r="Z39" s="41" t="s">
        <v>150</v>
      </c>
      <c r="AA39" s="63"/>
      <c r="AB39" s="63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362" t="str">
        <f>IF(ISBLANK(入力用!B34),"",入力用!B34)</f>
        <v/>
      </c>
      <c r="AN39" s="363"/>
    </row>
    <row r="40" spans="1:40" ht="13.5" customHeight="1">
      <c r="A40" s="334"/>
      <c r="B40" s="269"/>
      <c r="C40" s="269"/>
      <c r="D40" s="269"/>
      <c r="E40" s="269"/>
      <c r="F40" s="269"/>
      <c r="G40" s="269"/>
      <c r="H40" s="269"/>
      <c r="I40" s="269"/>
      <c r="J40" s="269"/>
      <c r="K40" s="269"/>
      <c r="L40" s="269"/>
      <c r="M40" s="269"/>
      <c r="N40" s="269"/>
      <c r="O40" s="269"/>
      <c r="P40" s="269"/>
      <c r="Q40" s="269"/>
      <c r="R40" s="269"/>
      <c r="S40" s="269"/>
      <c r="T40" s="269"/>
      <c r="U40" s="269"/>
      <c r="V40" s="269"/>
      <c r="W40" s="269"/>
      <c r="X40" s="269"/>
      <c r="Y40" s="374"/>
      <c r="Z40" s="41" t="s">
        <v>151</v>
      </c>
      <c r="AA40" s="63"/>
      <c r="AB40" s="63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320" t="str">
        <f>IF(ISBLANK(入力用!B35),"",入力用!B35)</f>
        <v/>
      </c>
      <c r="AN40" s="321"/>
    </row>
    <row r="41" spans="1:40" ht="13.5" customHeight="1">
      <c r="A41" s="109"/>
      <c r="B41" s="255" t="str">
        <f>IF(ISBLANK(入力用!B14),"",入力用!B14)</f>
        <v/>
      </c>
      <c r="C41" s="255"/>
      <c r="D41" s="255"/>
      <c r="E41" s="255"/>
      <c r="F41" s="255"/>
      <c r="G41" s="255"/>
      <c r="H41" s="255"/>
      <c r="I41" s="255"/>
      <c r="J41" s="255"/>
      <c r="K41" s="255"/>
      <c r="L41" s="255"/>
      <c r="M41" s="255"/>
      <c r="N41" s="255"/>
      <c r="O41" s="255"/>
      <c r="P41" s="65"/>
      <c r="Q41" s="65"/>
      <c r="R41" s="255" t="str">
        <f>IF(ISBLANK(入力用!E14),"",入力用!E14)</f>
        <v/>
      </c>
      <c r="S41" s="255"/>
      <c r="T41" s="255"/>
      <c r="U41" s="255"/>
      <c r="V41" s="255"/>
      <c r="W41" s="255" t="s">
        <v>182</v>
      </c>
      <c r="X41" s="255"/>
      <c r="Y41" s="65"/>
      <c r="Z41" s="41" t="s">
        <v>152</v>
      </c>
      <c r="AA41" s="67"/>
      <c r="AB41" s="67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352" t="str">
        <f>IF(ISBLANK(入力用!B36),"",入力用!B36)</f>
        <v/>
      </c>
      <c r="AN41" s="353"/>
    </row>
    <row r="42" spans="1:40" ht="13.5" customHeight="1">
      <c r="A42" s="110"/>
      <c r="B42" s="256"/>
      <c r="C42" s="256"/>
      <c r="D42" s="256"/>
      <c r="E42" s="256"/>
      <c r="F42" s="256"/>
      <c r="G42" s="256"/>
      <c r="H42" s="256"/>
      <c r="I42" s="256"/>
      <c r="J42" s="256"/>
      <c r="K42" s="256"/>
      <c r="L42" s="256"/>
      <c r="M42" s="256"/>
      <c r="N42" s="256"/>
      <c r="O42" s="256"/>
      <c r="P42" s="66"/>
      <c r="Q42" s="33"/>
      <c r="R42" s="256"/>
      <c r="S42" s="256"/>
      <c r="T42" s="256"/>
      <c r="U42" s="256"/>
      <c r="V42" s="256"/>
      <c r="W42" s="256"/>
      <c r="X42" s="256"/>
      <c r="Y42" s="34"/>
      <c r="Z42" s="41" t="s">
        <v>153</v>
      </c>
      <c r="AA42" s="67"/>
      <c r="AB42" s="67"/>
      <c r="AC42" s="68"/>
      <c r="AD42" s="68"/>
      <c r="AE42" s="68"/>
      <c r="AF42" s="68"/>
      <c r="AG42" s="68"/>
      <c r="AH42" s="68"/>
      <c r="AI42" s="68"/>
      <c r="AJ42" s="68"/>
      <c r="AK42" s="69"/>
      <c r="AL42" s="70"/>
      <c r="AM42" s="352" t="str">
        <f>IF(ISBLANK(入力用!B37),"",入力用!B37)</f>
        <v/>
      </c>
      <c r="AN42" s="353"/>
    </row>
    <row r="43" spans="1:40" ht="13.5" customHeight="1">
      <c r="A43" s="110"/>
      <c r="B43" s="256"/>
      <c r="C43" s="256"/>
      <c r="D43" s="256"/>
      <c r="E43" s="256"/>
      <c r="F43" s="256"/>
      <c r="G43" s="256"/>
      <c r="H43" s="256"/>
      <c r="I43" s="256"/>
      <c r="J43" s="256"/>
      <c r="K43" s="256"/>
      <c r="L43" s="256"/>
      <c r="M43" s="256"/>
      <c r="N43" s="256"/>
      <c r="O43" s="256"/>
      <c r="P43" s="66"/>
      <c r="Q43" s="66"/>
      <c r="R43" s="256"/>
      <c r="S43" s="256"/>
      <c r="T43" s="256"/>
      <c r="U43" s="256"/>
      <c r="V43" s="256"/>
      <c r="W43" s="256"/>
      <c r="X43" s="256"/>
      <c r="Y43" s="66"/>
      <c r="Z43" s="41" t="s">
        <v>154</v>
      </c>
      <c r="AA43" s="67"/>
      <c r="AB43" s="67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352" t="str">
        <f>IF(ISBLANK(入力用!B38),"",入力用!B38)</f>
        <v/>
      </c>
      <c r="AN43" s="353"/>
    </row>
    <row r="44" spans="1:40" ht="13.5" customHeight="1">
      <c r="A44" s="111"/>
      <c r="B44" s="71"/>
      <c r="C44" s="71"/>
      <c r="D44" s="66"/>
      <c r="E44" s="66"/>
      <c r="F44" s="66"/>
      <c r="G44" s="66"/>
      <c r="H44" s="66"/>
      <c r="I44" s="66"/>
      <c r="J44" s="66"/>
      <c r="K44" s="66"/>
      <c r="L44" s="71"/>
      <c r="M44" s="66"/>
      <c r="N44" s="66"/>
      <c r="O44" s="66"/>
      <c r="P44" s="66"/>
      <c r="Q44" s="72"/>
      <c r="R44" s="72"/>
      <c r="S44" s="72"/>
      <c r="T44" s="72"/>
      <c r="U44" s="72"/>
      <c r="V44" s="66"/>
      <c r="W44" s="66"/>
      <c r="X44" s="66"/>
      <c r="Y44" s="66"/>
      <c r="Z44" s="41" t="s">
        <v>155</v>
      </c>
      <c r="AA44" s="67"/>
      <c r="AB44" s="67"/>
      <c r="AC44" s="68"/>
      <c r="AD44" s="68"/>
      <c r="AE44" s="68"/>
      <c r="AF44" s="68"/>
      <c r="AG44" s="68"/>
      <c r="AH44" s="68"/>
      <c r="AI44" s="68"/>
      <c r="AJ44" s="68"/>
      <c r="AK44" s="68"/>
      <c r="AL44" s="73"/>
      <c r="AM44" s="352" t="str">
        <f>IF(ISBLANK(入力用!B39),"",入力用!B39)</f>
        <v/>
      </c>
      <c r="AN44" s="353"/>
    </row>
    <row r="45" spans="1:40" ht="13.5" customHeight="1">
      <c r="A45" s="112"/>
      <c r="B45" s="71"/>
      <c r="C45" s="71"/>
      <c r="D45" s="66"/>
      <c r="E45" s="66"/>
      <c r="F45" s="74"/>
      <c r="G45" s="74"/>
      <c r="H45" s="74"/>
      <c r="I45" s="74"/>
      <c r="J45" s="74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115"/>
      <c r="AA45" s="67"/>
      <c r="AB45" s="67"/>
      <c r="AC45" s="68"/>
      <c r="AD45" s="68"/>
      <c r="AE45" s="68"/>
      <c r="AF45" s="68"/>
      <c r="AG45" s="68"/>
      <c r="AH45" s="68"/>
      <c r="AI45" s="68"/>
      <c r="AJ45" s="68"/>
      <c r="AK45" s="68"/>
      <c r="AL45" s="73"/>
      <c r="AN45" s="104"/>
    </row>
    <row r="46" spans="1:40" ht="13.5" customHeight="1">
      <c r="A46" s="112"/>
      <c r="B46" s="71"/>
      <c r="C46" s="71"/>
      <c r="D46" s="66"/>
      <c r="E46" s="66"/>
      <c r="F46" s="74"/>
      <c r="G46" s="74"/>
      <c r="H46" s="74"/>
      <c r="I46" s="74"/>
      <c r="J46" s="74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41"/>
      <c r="AA46" s="67"/>
      <c r="AB46" s="67"/>
      <c r="AC46" s="68"/>
      <c r="AD46" s="68"/>
      <c r="AE46" s="68"/>
      <c r="AF46" s="68"/>
      <c r="AG46" s="68"/>
      <c r="AH46" s="68"/>
      <c r="AI46" s="108"/>
      <c r="AJ46" s="108"/>
      <c r="AK46" s="68"/>
      <c r="AL46" s="73"/>
      <c r="AM46" s="68"/>
      <c r="AN46" s="45"/>
    </row>
    <row r="47" spans="1:40" ht="13.5" customHeight="1">
      <c r="A47" s="36"/>
      <c r="B47" s="71"/>
      <c r="C47" s="71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72"/>
      <c r="X47" s="72"/>
      <c r="Y47" s="72"/>
      <c r="Z47" s="41"/>
      <c r="AA47" s="67"/>
      <c r="AB47" s="67"/>
      <c r="AC47" s="67"/>
      <c r="AD47" s="67"/>
      <c r="AE47" s="67"/>
      <c r="AF47" s="67"/>
      <c r="AG47" s="67"/>
      <c r="AH47" s="67"/>
      <c r="AI47" s="63"/>
      <c r="AJ47" s="63"/>
      <c r="AK47" s="75"/>
      <c r="AL47" s="76"/>
      <c r="AM47" s="75"/>
      <c r="AN47" s="45"/>
    </row>
    <row r="48" spans="1:40" ht="18" customHeight="1">
      <c r="A48" s="235" t="s">
        <v>71</v>
      </c>
      <c r="B48" s="236"/>
      <c r="C48" s="236"/>
      <c r="D48" s="236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4"/>
      <c r="AK48" s="94"/>
      <c r="AL48" s="94"/>
      <c r="AM48" s="94"/>
      <c r="AN48" s="95"/>
    </row>
    <row r="49" spans="1:40" ht="13.5" customHeight="1">
      <c r="A49" s="96"/>
      <c r="B49" s="237" t="str">
        <f>IF(ISBLANK(入力用!B17),"",入力用!B17)</f>
        <v/>
      </c>
      <c r="C49" s="237"/>
      <c r="D49" s="237"/>
      <c r="E49" s="237"/>
      <c r="F49" s="237"/>
      <c r="G49" s="237"/>
      <c r="H49" s="237"/>
      <c r="I49" s="237"/>
      <c r="J49" s="237"/>
      <c r="K49" s="237"/>
      <c r="L49" s="237"/>
      <c r="M49" s="237"/>
      <c r="N49" s="237"/>
      <c r="O49" s="237"/>
      <c r="P49" s="237"/>
      <c r="Q49" s="237"/>
      <c r="R49" s="237"/>
      <c r="S49" s="237"/>
      <c r="T49" s="237"/>
      <c r="U49" s="237"/>
      <c r="V49" s="237"/>
      <c r="W49" s="237"/>
      <c r="X49" s="237"/>
      <c r="Y49" s="237"/>
      <c r="Z49" s="237"/>
      <c r="AA49" s="237"/>
      <c r="AB49" s="237"/>
      <c r="AC49" s="237"/>
      <c r="AD49" s="237"/>
      <c r="AE49" s="237"/>
      <c r="AF49" s="237"/>
      <c r="AG49" s="237"/>
      <c r="AH49" s="237"/>
      <c r="AI49" s="237"/>
      <c r="AJ49" s="237"/>
      <c r="AK49" s="237"/>
      <c r="AL49" s="237"/>
      <c r="AM49" s="237"/>
      <c r="AN49" s="97"/>
    </row>
    <row r="50" spans="1:40" ht="13.5" customHeight="1">
      <c r="A50" s="96"/>
      <c r="B50" s="237"/>
      <c r="C50" s="237"/>
      <c r="D50" s="237"/>
      <c r="E50" s="237"/>
      <c r="F50" s="237"/>
      <c r="G50" s="237"/>
      <c r="H50" s="237"/>
      <c r="I50" s="237"/>
      <c r="J50" s="237"/>
      <c r="K50" s="237"/>
      <c r="L50" s="237"/>
      <c r="M50" s="237"/>
      <c r="N50" s="237"/>
      <c r="O50" s="237"/>
      <c r="P50" s="237"/>
      <c r="Q50" s="237"/>
      <c r="R50" s="237"/>
      <c r="S50" s="237"/>
      <c r="T50" s="237"/>
      <c r="U50" s="237"/>
      <c r="V50" s="237"/>
      <c r="W50" s="237"/>
      <c r="X50" s="237"/>
      <c r="Y50" s="237"/>
      <c r="Z50" s="237"/>
      <c r="AA50" s="237"/>
      <c r="AB50" s="237"/>
      <c r="AC50" s="237"/>
      <c r="AD50" s="237"/>
      <c r="AE50" s="237"/>
      <c r="AF50" s="237"/>
      <c r="AG50" s="237"/>
      <c r="AH50" s="237"/>
      <c r="AI50" s="237"/>
      <c r="AJ50" s="237"/>
      <c r="AK50" s="237"/>
      <c r="AL50" s="237"/>
      <c r="AM50" s="237"/>
      <c r="AN50" s="97"/>
    </row>
    <row r="51" spans="1:40" ht="13.5" customHeight="1">
      <c r="A51" s="96"/>
      <c r="B51" s="237"/>
      <c r="C51" s="237"/>
      <c r="D51" s="237"/>
      <c r="E51" s="237"/>
      <c r="F51" s="237"/>
      <c r="G51" s="237"/>
      <c r="H51" s="237"/>
      <c r="I51" s="237"/>
      <c r="J51" s="237"/>
      <c r="K51" s="237"/>
      <c r="L51" s="237"/>
      <c r="M51" s="237"/>
      <c r="N51" s="237"/>
      <c r="O51" s="237"/>
      <c r="P51" s="237"/>
      <c r="Q51" s="237"/>
      <c r="R51" s="237"/>
      <c r="S51" s="237"/>
      <c r="T51" s="237"/>
      <c r="U51" s="237"/>
      <c r="V51" s="237"/>
      <c r="W51" s="237"/>
      <c r="X51" s="237"/>
      <c r="Y51" s="237"/>
      <c r="Z51" s="237"/>
      <c r="AA51" s="237"/>
      <c r="AB51" s="237"/>
      <c r="AC51" s="237"/>
      <c r="AD51" s="237"/>
      <c r="AE51" s="237"/>
      <c r="AF51" s="237"/>
      <c r="AG51" s="237"/>
      <c r="AH51" s="237"/>
      <c r="AI51" s="237"/>
      <c r="AJ51" s="237"/>
      <c r="AK51" s="237"/>
      <c r="AL51" s="237"/>
      <c r="AM51" s="237"/>
      <c r="AN51" s="97"/>
    </row>
    <row r="52" spans="1:40" ht="8.1" customHeight="1">
      <c r="A52" s="98"/>
      <c r="B52" s="238"/>
      <c r="C52" s="238"/>
      <c r="D52" s="238"/>
      <c r="E52" s="238"/>
      <c r="F52" s="238"/>
      <c r="G52" s="238"/>
      <c r="H52" s="238"/>
      <c r="I52" s="238"/>
      <c r="J52" s="238"/>
      <c r="K52" s="238"/>
      <c r="L52" s="238"/>
      <c r="M52" s="238"/>
      <c r="N52" s="238"/>
      <c r="O52" s="238"/>
      <c r="P52" s="238"/>
      <c r="Q52" s="238"/>
      <c r="R52" s="238"/>
      <c r="S52" s="238"/>
      <c r="T52" s="238"/>
      <c r="U52" s="238"/>
      <c r="V52" s="238"/>
      <c r="W52" s="238"/>
      <c r="X52" s="238"/>
      <c r="Y52" s="238"/>
      <c r="Z52" s="238"/>
      <c r="AA52" s="238"/>
      <c r="AB52" s="238"/>
      <c r="AC52" s="238"/>
      <c r="AD52" s="238"/>
      <c r="AE52" s="238"/>
      <c r="AF52" s="238"/>
      <c r="AG52" s="238"/>
      <c r="AH52" s="238"/>
      <c r="AI52" s="238"/>
      <c r="AJ52" s="238"/>
      <c r="AK52" s="238"/>
      <c r="AL52" s="238"/>
      <c r="AM52" s="238"/>
      <c r="AN52" s="99"/>
    </row>
    <row r="53" spans="1:40" ht="12" customHeight="1">
      <c r="A53" s="106" t="s">
        <v>156</v>
      </c>
      <c r="B53" s="34"/>
      <c r="C53" s="34"/>
      <c r="D53" s="33"/>
      <c r="E53" s="33"/>
      <c r="F53" s="33"/>
      <c r="G53" s="33"/>
      <c r="H53" s="33"/>
      <c r="I53" s="33"/>
      <c r="J53" s="33"/>
      <c r="K53" s="33"/>
      <c r="L53" s="34"/>
      <c r="M53" s="33"/>
      <c r="N53" s="33"/>
      <c r="O53" s="33"/>
      <c r="P53" s="33"/>
      <c r="Q53" s="33"/>
      <c r="R53" s="33"/>
      <c r="S53" s="33"/>
      <c r="T53" s="33"/>
      <c r="U53" s="33"/>
      <c r="V53" s="34"/>
      <c r="W53" s="34"/>
      <c r="X53" s="34"/>
      <c r="Y53" s="34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23"/>
    </row>
    <row r="54" spans="1:40" ht="12" customHeight="1">
      <c r="A54" s="106" t="s">
        <v>157</v>
      </c>
      <c r="B54" s="34"/>
      <c r="C54" s="34"/>
      <c r="D54" s="33"/>
      <c r="E54" s="77"/>
      <c r="F54" s="77"/>
      <c r="G54" s="77"/>
      <c r="H54" s="77"/>
      <c r="I54" s="77"/>
      <c r="J54" s="77"/>
      <c r="K54" s="77"/>
      <c r="L54" s="34"/>
      <c r="M54" s="77"/>
      <c r="N54" s="77"/>
      <c r="O54" s="77"/>
      <c r="P54" s="77"/>
      <c r="Q54" s="77"/>
      <c r="R54" s="77"/>
      <c r="S54" s="77"/>
      <c r="T54" s="77"/>
      <c r="U54" s="77"/>
      <c r="V54" s="34"/>
      <c r="W54" s="34"/>
      <c r="X54" s="34"/>
      <c r="Y54" s="34"/>
      <c r="Z54" s="35"/>
      <c r="AA54" s="35"/>
      <c r="AB54" s="35"/>
      <c r="AC54" s="78"/>
      <c r="AD54" s="78"/>
      <c r="AE54" s="78"/>
      <c r="AF54" s="78"/>
      <c r="AG54" s="78"/>
      <c r="AH54" s="78"/>
      <c r="AI54" s="78"/>
      <c r="AJ54" s="78"/>
      <c r="AK54" s="33"/>
      <c r="AL54" s="33"/>
      <c r="AM54" s="33"/>
      <c r="AN54" s="33"/>
    </row>
    <row r="55" spans="1:40" ht="12" customHeight="1">
      <c r="A55" s="106" t="s">
        <v>158</v>
      </c>
      <c r="B55" s="34"/>
      <c r="C55" s="34"/>
      <c r="D55" s="33"/>
      <c r="E55" s="33"/>
      <c r="F55" s="77"/>
      <c r="G55" s="77"/>
      <c r="H55" s="77"/>
      <c r="I55" s="77"/>
      <c r="J55" s="77"/>
      <c r="K55" s="77"/>
      <c r="L55" s="34"/>
      <c r="M55" s="77"/>
      <c r="N55" s="77"/>
      <c r="O55" s="77"/>
      <c r="P55" s="77"/>
      <c r="Q55" s="77"/>
      <c r="R55" s="77"/>
      <c r="S55" s="77"/>
      <c r="T55" s="77"/>
      <c r="U55" s="77"/>
      <c r="V55" s="34"/>
      <c r="W55" s="34"/>
      <c r="X55" s="34"/>
      <c r="Y55" s="34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</row>
    <row r="56" spans="1:40" ht="12" customHeight="1">
      <c r="A56" s="106" t="s">
        <v>159</v>
      </c>
      <c r="B56" s="34"/>
      <c r="C56" s="34"/>
      <c r="D56" s="34"/>
      <c r="E56" s="33"/>
      <c r="F56" s="33"/>
      <c r="G56" s="33"/>
      <c r="H56" s="33"/>
      <c r="I56" s="33"/>
      <c r="J56" s="33"/>
      <c r="K56" s="77"/>
      <c r="L56" s="79"/>
      <c r="M56" s="77"/>
      <c r="N56" s="77"/>
      <c r="O56" s="77"/>
      <c r="P56" s="77"/>
      <c r="Q56" s="77"/>
      <c r="R56" s="77"/>
      <c r="S56" s="77"/>
      <c r="T56" s="77"/>
      <c r="U56" s="77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3"/>
    </row>
    <row r="57" spans="1:40" ht="12" customHeight="1">
      <c r="A57" s="107" t="s">
        <v>160</v>
      </c>
      <c r="B57" s="80"/>
      <c r="C57" s="80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56"/>
      <c r="W57" s="56"/>
      <c r="X57" s="56"/>
      <c r="Y57" s="56"/>
      <c r="Z57" s="35"/>
      <c r="AA57" s="35"/>
      <c r="AB57" s="35"/>
      <c r="AC57" s="78"/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33"/>
    </row>
    <row r="58" spans="1:40" ht="12" customHeight="1">
      <c r="A58" s="107" t="s">
        <v>161</v>
      </c>
      <c r="B58" s="80"/>
      <c r="C58" s="80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</row>
  </sheetData>
  <sheetProtection algorithmName="SHA-512" hashValue="lyc7wqzz/QaBvUZ13csNN5ZIvWQmKFtts81G9A8e36rwTmmfLqVtdP5H41d63Tfz9m3ZA+R6oBpkQsbDjeL/Lw==" saltValue="Q2Q51nWqe1CZfR/B1WO49w==" spinCount="100000" sheet="1" objects="1" scenarios="1"/>
  <mergeCells count="76">
    <mergeCell ref="A39:P40"/>
    <mergeCell ref="Q39:Y40"/>
    <mergeCell ref="AM40:AN40"/>
    <mergeCell ref="AM41:AN41"/>
    <mergeCell ref="AM42:AN42"/>
    <mergeCell ref="AM43:AN43"/>
    <mergeCell ref="AM44:AN44"/>
    <mergeCell ref="AM30:AN30"/>
    <mergeCell ref="AM33:AN33"/>
    <mergeCell ref="AM36:AN36"/>
    <mergeCell ref="AM38:AN38"/>
    <mergeCell ref="AM39:AN39"/>
    <mergeCell ref="AF34:AN35"/>
    <mergeCell ref="AF31:AN32"/>
    <mergeCell ref="A6:D13"/>
    <mergeCell ref="E6:I7"/>
    <mergeCell ref="E8:I9"/>
    <mergeCell ref="AC12:AN13"/>
    <mergeCell ref="E10:I11"/>
    <mergeCell ref="K8:AN9"/>
    <mergeCell ref="K10:V11"/>
    <mergeCell ref="X10:AB11"/>
    <mergeCell ref="K6:S6"/>
    <mergeCell ref="K7:AN7"/>
    <mergeCell ref="AC10:AN11"/>
    <mergeCell ref="E12:I13"/>
    <mergeCell ref="K12:V13"/>
    <mergeCell ref="X12:AB13"/>
    <mergeCell ref="AM28:AN28"/>
    <mergeCell ref="A26:K27"/>
    <mergeCell ref="M26:P27"/>
    <mergeCell ref="M28:P29"/>
    <mergeCell ref="Q23:Y25"/>
    <mergeCell ref="Z23:AN25"/>
    <mergeCell ref="AM29:AN29"/>
    <mergeCell ref="Q26:Y27"/>
    <mergeCell ref="Z26:AL27"/>
    <mergeCell ref="AM26:AN27"/>
    <mergeCell ref="A21:P22"/>
    <mergeCell ref="Q21:Y22"/>
    <mergeCell ref="Z21:AN22"/>
    <mergeCell ref="A23:P25"/>
    <mergeCell ref="A14:H15"/>
    <mergeCell ref="O14:T15"/>
    <mergeCell ref="K14:N15"/>
    <mergeCell ref="X14:AD15"/>
    <mergeCell ref="AE14:AL15"/>
    <mergeCell ref="U37:V38"/>
    <mergeCell ref="A33:P34"/>
    <mergeCell ref="A31:P32"/>
    <mergeCell ref="Q34:Y34"/>
    <mergeCell ref="R29:Y29"/>
    <mergeCell ref="A28:K29"/>
    <mergeCell ref="Q35:Y35"/>
    <mergeCell ref="A48:D48"/>
    <mergeCell ref="B49:AM52"/>
    <mergeCell ref="Q31:Y33"/>
    <mergeCell ref="A16:F17"/>
    <mergeCell ref="A18:F19"/>
    <mergeCell ref="H16:AK19"/>
    <mergeCell ref="B41:O43"/>
    <mergeCell ref="R41:V43"/>
    <mergeCell ref="W41:X43"/>
    <mergeCell ref="Z31:AC31"/>
    <mergeCell ref="Z32:AC32"/>
    <mergeCell ref="AA37:AE37"/>
    <mergeCell ref="AJ37:AL37"/>
    <mergeCell ref="R28:Y28"/>
    <mergeCell ref="R30:Y30"/>
    <mergeCell ref="W37:X38"/>
    <mergeCell ref="A1:AN1"/>
    <mergeCell ref="A2:AN2"/>
    <mergeCell ref="A3:Z3"/>
    <mergeCell ref="A4:Z4"/>
    <mergeCell ref="A5:Z5"/>
    <mergeCell ref="AE5:AN5"/>
  </mergeCells>
  <phoneticPr fontId="2"/>
  <pageMargins left="0.9055118110236221" right="0.51181102362204722" top="0.55118110236220474" bottom="0.35433070866141736" header="0.31496062992125984" footer="0.31496062992125984"/>
  <pageSetup paperSize="9" scale="9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6182F-1503-4D13-B48A-6AC2BB30A192}">
  <dimension ref="A1:B19"/>
  <sheetViews>
    <sheetView workbookViewId="0"/>
  </sheetViews>
  <sheetFormatPr defaultRowHeight="18.75"/>
  <cols>
    <col min="1" max="1" width="27.625" bestFit="1" customWidth="1"/>
    <col min="2" max="2" width="9" style="1"/>
  </cols>
  <sheetData>
    <row r="1" spans="1:2">
      <c r="A1" s="3" t="s">
        <v>58</v>
      </c>
      <c r="B1" s="7" t="s">
        <v>43</v>
      </c>
    </row>
    <row r="2" spans="1:2">
      <c r="A2" t="s">
        <v>59</v>
      </c>
      <c r="B2" s="1">
        <v>1000</v>
      </c>
    </row>
    <row r="3" spans="1:2">
      <c r="A3" t="s">
        <v>44</v>
      </c>
      <c r="B3" s="1">
        <v>1000</v>
      </c>
    </row>
    <row r="4" spans="1:2">
      <c r="A4" t="s">
        <v>45</v>
      </c>
      <c r="B4" s="1">
        <v>2000</v>
      </c>
    </row>
    <row r="5" spans="1:2">
      <c r="A5" t="s">
        <v>46</v>
      </c>
      <c r="B5" s="1">
        <v>2000</v>
      </c>
    </row>
    <row r="6" spans="1:2">
      <c r="A6" t="s">
        <v>47</v>
      </c>
      <c r="B6" s="1">
        <v>2000</v>
      </c>
    </row>
    <row r="7" spans="1:2">
      <c r="A7" t="s">
        <v>48</v>
      </c>
      <c r="B7" s="1">
        <v>4500</v>
      </c>
    </row>
    <row r="8" spans="1:2">
      <c r="A8" t="s">
        <v>49</v>
      </c>
      <c r="B8" s="1">
        <v>1000</v>
      </c>
    </row>
    <row r="9" spans="1:2">
      <c r="A9" t="s">
        <v>50</v>
      </c>
      <c r="B9" s="1">
        <v>1000</v>
      </c>
    </row>
    <row r="10" spans="1:2">
      <c r="A10" t="s">
        <v>51</v>
      </c>
      <c r="B10" s="1">
        <v>200</v>
      </c>
    </row>
    <row r="11" spans="1:2">
      <c r="A11" t="s">
        <v>52</v>
      </c>
      <c r="B11" s="1">
        <v>4000</v>
      </c>
    </row>
    <row r="12" spans="1:2">
      <c r="A12" t="s">
        <v>53</v>
      </c>
      <c r="B12" s="1">
        <v>1000</v>
      </c>
    </row>
    <row r="13" spans="1:2">
      <c r="A13" t="s">
        <v>54</v>
      </c>
      <c r="B13" s="1">
        <v>200</v>
      </c>
    </row>
    <row r="14" spans="1:2">
      <c r="A14" t="s">
        <v>55</v>
      </c>
      <c r="B14" s="1">
        <v>100</v>
      </c>
    </row>
    <row r="15" spans="1:2">
      <c r="A15" t="s">
        <v>56</v>
      </c>
      <c r="B15" s="1">
        <v>2000</v>
      </c>
    </row>
    <row r="16" spans="1:2">
      <c r="A16" t="s">
        <v>72</v>
      </c>
      <c r="B16" s="1">
        <v>3000</v>
      </c>
    </row>
    <row r="17" spans="1:2">
      <c r="A17" t="s">
        <v>73</v>
      </c>
      <c r="B17" s="1">
        <v>5000</v>
      </c>
    </row>
    <row r="18" spans="1:2">
      <c r="A18" t="s">
        <v>76</v>
      </c>
      <c r="B18" s="1">
        <v>10000</v>
      </c>
    </row>
    <row r="19" spans="1:2">
      <c r="A19" t="s">
        <v>57</v>
      </c>
      <c r="B19" s="1">
        <v>2000</v>
      </c>
    </row>
  </sheetData>
  <sheetProtection algorithmName="SHA-512" hashValue="Q2yBz/Tx6qKlKptb3vYnExBlJhyV+BcYV/Zw9VYKhpXaTOxhzLggq6R8bmUozproJMYe+AH9vCPnipoT5thedA==" saltValue="1WUTlEWW0s+vgNNpudAd6w==" spinCount="100000" sheet="1" objects="1" scenarios="1" selectLockedCells="1" selectUnlockedCells="1"/>
  <phoneticPr fontId="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95039-CE27-4FCD-8AD2-E81CEAA5FAEC}">
  <dimension ref="A1:G35"/>
  <sheetViews>
    <sheetView workbookViewId="0">
      <selection activeCell="B16" sqref="B16"/>
    </sheetView>
  </sheetViews>
  <sheetFormatPr defaultRowHeight="18.75"/>
  <cols>
    <col min="1" max="1" width="12.625" customWidth="1"/>
    <col min="4" max="5" width="11.5" bestFit="1" customWidth="1"/>
    <col min="6" max="7" width="11.375" bestFit="1" customWidth="1"/>
  </cols>
  <sheetData>
    <row r="1" spans="1:7">
      <c r="A1" s="3" t="s">
        <v>62</v>
      </c>
      <c r="B1" s="3" t="s">
        <v>63</v>
      </c>
      <c r="D1" t="s">
        <v>68</v>
      </c>
      <c r="E1" t="s">
        <v>69</v>
      </c>
      <c r="F1" t="s">
        <v>65</v>
      </c>
      <c r="G1" t="s">
        <v>66</v>
      </c>
    </row>
    <row r="2" spans="1:7">
      <c r="A2" t="s">
        <v>64</v>
      </c>
      <c r="B2">
        <v>0.1</v>
      </c>
      <c r="D2" t="s">
        <v>0</v>
      </c>
      <c r="E2" t="s">
        <v>25</v>
      </c>
      <c r="F2" t="s">
        <v>29</v>
      </c>
      <c r="G2" t="s">
        <v>31</v>
      </c>
    </row>
    <row r="3" spans="1:7">
      <c r="D3" t="s">
        <v>10</v>
      </c>
      <c r="E3" t="s">
        <v>26</v>
      </c>
      <c r="F3" t="s">
        <v>30</v>
      </c>
      <c r="G3" t="s">
        <v>32</v>
      </c>
    </row>
    <row r="4" spans="1:7">
      <c r="D4" t="s">
        <v>11</v>
      </c>
      <c r="E4" t="s">
        <v>27</v>
      </c>
      <c r="G4" t="s">
        <v>33</v>
      </c>
    </row>
    <row r="5" spans="1:7">
      <c r="A5" s="4" t="s">
        <v>1</v>
      </c>
      <c r="B5">
        <v>1</v>
      </c>
      <c r="D5" t="s">
        <v>12</v>
      </c>
      <c r="E5" t="s">
        <v>28</v>
      </c>
      <c r="G5" t="s">
        <v>34</v>
      </c>
    </row>
    <row r="6" spans="1:7">
      <c r="A6" s="4" t="s">
        <v>3</v>
      </c>
      <c r="B6">
        <v>2</v>
      </c>
      <c r="D6" t="s">
        <v>13</v>
      </c>
      <c r="E6" t="s">
        <v>74</v>
      </c>
      <c r="G6" t="s">
        <v>35</v>
      </c>
    </row>
    <row r="7" spans="1:7">
      <c r="A7" s="4" t="s">
        <v>40</v>
      </c>
      <c r="B7">
        <v>3</v>
      </c>
      <c r="D7" t="s">
        <v>14</v>
      </c>
      <c r="E7" t="s">
        <v>75</v>
      </c>
      <c r="G7" t="s">
        <v>36</v>
      </c>
    </row>
    <row r="8" spans="1:7">
      <c r="A8" s="4" t="s">
        <v>4</v>
      </c>
      <c r="B8">
        <v>3</v>
      </c>
      <c r="D8" t="s">
        <v>15</v>
      </c>
      <c r="G8" t="s">
        <v>37</v>
      </c>
    </row>
    <row r="9" spans="1:7">
      <c r="A9" s="4" t="s">
        <v>5</v>
      </c>
      <c r="B9">
        <v>2</v>
      </c>
      <c r="D9" t="s">
        <v>16</v>
      </c>
      <c r="G9" t="s">
        <v>38</v>
      </c>
    </row>
    <row r="10" spans="1:7">
      <c r="A10" s="4" t="s">
        <v>6</v>
      </c>
      <c r="B10">
        <v>3</v>
      </c>
      <c r="D10" t="s">
        <v>17</v>
      </c>
      <c r="G10" t="s">
        <v>39</v>
      </c>
    </row>
    <row r="11" spans="1:7">
      <c r="A11" s="4" t="s">
        <v>7</v>
      </c>
      <c r="B11">
        <v>3</v>
      </c>
      <c r="D11" t="s">
        <v>18</v>
      </c>
    </row>
    <row r="12" spans="1:7">
      <c r="A12" s="4" t="s">
        <v>2</v>
      </c>
      <c r="B12">
        <v>1</v>
      </c>
      <c r="D12" t="s">
        <v>19</v>
      </c>
    </row>
    <row r="13" spans="1:7">
      <c r="A13" s="4" t="s">
        <v>8</v>
      </c>
      <c r="B13">
        <v>2</v>
      </c>
      <c r="D13" t="s">
        <v>20</v>
      </c>
    </row>
    <row r="14" spans="1:7">
      <c r="A14" s="5" t="s">
        <v>9</v>
      </c>
      <c r="B14">
        <v>2</v>
      </c>
      <c r="D14" t="s">
        <v>21</v>
      </c>
    </row>
    <row r="15" spans="1:7">
      <c r="A15" s="4" t="s">
        <v>200</v>
      </c>
      <c r="B15">
        <v>1</v>
      </c>
      <c r="D15" t="s">
        <v>22</v>
      </c>
    </row>
    <row r="16" spans="1:7">
      <c r="A16" s="4" t="s">
        <v>85</v>
      </c>
      <c r="B16">
        <v>1</v>
      </c>
      <c r="D16" t="s">
        <v>23</v>
      </c>
    </row>
    <row r="17" spans="1:4">
      <c r="D17" t="s">
        <v>24</v>
      </c>
    </row>
    <row r="18" spans="1:4">
      <c r="A18" t="s">
        <v>98</v>
      </c>
    </row>
    <row r="19" spans="1:4">
      <c r="A19" t="s">
        <v>99</v>
      </c>
    </row>
    <row r="20" spans="1:4">
      <c r="A20" t="s">
        <v>100</v>
      </c>
    </row>
    <row r="22" spans="1:4">
      <c r="A22" s="3" t="s">
        <v>115</v>
      </c>
      <c r="B22" s="6"/>
    </row>
    <row r="23" spans="1:4">
      <c r="A23" s="17" t="s">
        <v>113</v>
      </c>
      <c r="B23" s="6"/>
    </row>
    <row r="24" spans="1:4">
      <c r="A24" s="17" t="s">
        <v>114</v>
      </c>
      <c r="B24" s="6"/>
    </row>
    <row r="25" spans="1:4">
      <c r="A25" t="s">
        <v>41</v>
      </c>
      <c r="B25" s="1"/>
    </row>
    <row r="26" spans="1:4">
      <c r="A26" t="s">
        <v>42</v>
      </c>
      <c r="B26" s="1"/>
    </row>
    <row r="27" spans="1:4">
      <c r="A27" t="s">
        <v>116</v>
      </c>
      <c r="B27" s="1"/>
    </row>
    <row r="28" spans="1:4">
      <c r="A28" t="s">
        <v>117</v>
      </c>
      <c r="B28" s="1"/>
    </row>
    <row r="29" spans="1:4">
      <c r="A29" t="s">
        <v>118</v>
      </c>
      <c r="B29" s="1"/>
    </row>
    <row r="30" spans="1:4">
      <c r="A30" t="s">
        <v>119</v>
      </c>
      <c r="B30" s="1"/>
    </row>
    <row r="31" spans="1:4">
      <c r="A31" t="s">
        <v>120</v>
      </c>
      <c r="B31" s="1"/>
    </row>
    <row r="32" spans="1:4">
      <c r="A32" t="s">
        <v>121</v>
      </c>
      <c r="B32" s="1"/>
    </row>
    <row r="33" spans="1:2">
      <c r="B33" s="1"/>
    </row>
    <row r="34" spans="1:2">
      <c r="A34" t="s">
        <v>126</v>
      </c>
      <c r="B34" s="1"/>
    </row>
    <row r="35" spans="1:2">
      <c r="A35" t="s">
        <v>127</v>
      </c>
      <c r="B35" s="1"/>
    </row>
  </sheetData>
  <sheetProtection algorithmName="SHA-512" hashValue="U/uBv6ije+SZ+E6FTObRDVD61WbvYPOK0hLaomZJJ5lTbC6Icspi5TbYRscGzu13QQvDqcyiYUQwlO+Zda6m9A==" saltValue="GZiJyWaCTFNHy+zQHJCgSg==" spinCount="100000" sheet="1" objects="1" scenarios="1" selectLockedCells="1" selectUnlockedCells="1"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6</vt:i4>
      </vt:variant>
    </vt:vector>
  </HeadingPairs>
  <TitlesOfParts>
    <vt:vector size="11" baseType="lpstr">
      <vt:lpstr>記入例</vt:lpstr>
      <vt:lpstr>入力用</vt:lpstr>
      <vt:lpstr>出力用（印刷してFAX送信してください）</vt:lpstr>
      <vt:lpstr>備品</vt:lpstr>
      <vt:lpstr>設定</vt:lpstr>
      <vt:lpstr>'出力用（印刷してFAX送信してください）'!Print_Area</vt:lpstr>
      <vt:lpstr>階数</vt:lpstr>
      <vt:lpstr>地下2階</vt:lpstr>
      <vt:lpstr>地下3階</vt:lpstr>
      <vt:lpstr>地上５階</vt:lpstr>
      <vt:lpstr>地上６階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asakura yutaka</dc:creator>
  <cp:lastModifiedBy>海野 有沙</cp:lastModifiedBy>
  <cp:lastPrinted>2024-05-21T09:13:05Z</cp:lastPrinted>
  <dcterms:created xsi:type="dcterms:W3CDTF">2021-08-16T04:23:19Z</dcterms:created>
  <dcterms:modified xsi:type="dcterms:W3CDTF">2025-09-01T07:46:01Z</dcterms:modified>
</cp:coreProperties>
</file>