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506" windowWidth="9195" windowHeight="11940" activeTab="0"/>
  </bookViews>
  <sheets>
    <sheet name="Sheet1" sheetId="1" r:id="rId1"/>
  </sheets>
  <definedNames>
    <definedName name="_xlfn.IFERROR" hidden="1">#NAME?</definedName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<sst xmlns="http://schemas.openxmlformats.org/spreadsheetml/2006/main" count="165" uniqueCount="84">
  <si>
    <r>
      <rPr>
        <sz val="14"/>
        <color indexed="8"/>
        <rFont val="ＭＳ Ｐゴシック"/>
        <family val="3"/>
      </rPr>
      <t>１．参加者のお名前・所属・連絡先</t>
    </r>
  </si>
  <si>
    <r>
      <rPr>
        <sz val="14"/>
        <color indexed="8"/>
        <rFont val="ＭＳ Ｐゴシック"/>
        <family val="3"/>
      </rPr>
      <t>お名前</t>
    </r>
  </si>
  <si>
    <r>
      <rPr>
        <sz val="14"/>
        <color indexed="8"/>
        <rFont val="ＭＳ Ｐゴシック"/>
        <family val="3"/>
      </rPr>
      <t>連絡先</t>
    </r>
  </si>
  <si>
    <r>
      <rPr>
        <sz val="14"/>
        <color indexed="8"/>
        <rFont val="ＭＳ Ｐゴシック"/>
        <family val="3"/>
      </rPr>
      <t>２．参加日程・参加費等</t>
    </r>
  </si>
  <si>
    <r>
      <rPr>
        <sz val="12"/>
        <color indexed="8"/>
        <rFont val="ＭＳ Ｐゴシック"/>
        <family val="3"/>
      </rPr>
      <t>参加日程</t>
    </r>
  </si>
  <si>
    <r>
      <rPr>
        <sz val="12"/>
        <color indexed="8"/>
        <rFont val="ＭＳ Ｐゴシック"/>
        <family val="3"/>
      </rPr>
      <t>《講演》</t>
    </r>
  </si>
  <si>
    <r>
      <rPr>
        <sz val="12"/>
        <color indexed="8"/>
        <rFont val="ＭＳ Ｐゴシック"/>
        <family val="3"/>
      </rPr>
      <t>参加費</t>
    </r>
  </si>
  <si>
    <r>
      <rPr>
        <sz val="12"/>
        <color indexed="8"/>
        <rFont val="ＭＳ Ｐゴシック"/>
        <family val="3"/>
      </rPr>
      <t>お支払い</t>
    </r>
  </si>
  <si>
    <r>
      <rPr>
        <sz val="10"/>
        <color indexed="8"/>
        <rFont val="ＭＳ Ｐゴシック"/>
        <family val="3"/>
      </rPr>
      <t>・タバコ；</t>
    </r>
  </si>
  <si>
    <t>）</t>
  </si>
  <si>
    <r>
      <rPr>
        <sz val="14"/>
        <color indexed="8"/>
        <rFont val="ＭＳ Ｐゴシック"/>
        <family val="3"/>
      </rPr>
      <t>会社名・所属</t>
    </r>
  </si>
  <si>
    <r>
      <rPr>
        <sz val="14"/>
        <color indexed="8"/>
        <rFont val="ＭＳ Ｐゴシック"/>
        <family val="3"/>
      </rPr>
      <t>部署・役職</t>
    </r>
  </si>
  <si>
    <t>《懇親会》　</t>
  </si>
  <si>
    <t>名古屋より</t>
  </si>
  <si>
    <t>東京より</t>
  </si>
  <si>
    <t>大阪より</t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</si>
  <si>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15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</si>
  <si>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20</t>
    </r>
    <r>
      <rPr>
        <sz val="11"/>
        <color indexed="8"/>
        <rFont val="ＭＳ Ｐゴシック"/>
        <family val="3"/>
      </rPr>
      <t>分</t>
    </r>
  </si>
  <si>
    <t>出席</t>
  </si>
  <si>
    <t>欠席</t>
  </si>
  <si>
    <t>する</t>
  </si>
  <si>
    <t>しない</t>
  </si>
  <si>
    <t>禁煙</t>
  </si>
  <si>
    <t>喫煙</t>
  </si>
  <si>
    <t>宿泊部屋割のさい、禁煙の部屋と喫煙可の部屋に分けます。</t>
  </si>
  <si>
    <t>男</t>
  </si>
  <si>
    <t>女</t>
  </si>
  <si>
    <t>□：</t>
  </si>
  <si>
    <t>■：</t>
  </si>
  <si>
    <t>■：</t>
  </si>
  <si>
    <t>円</t>
  </si>
  <si>
    <t>銀行振込</t>
  </si>
  <si>
    <t>フリガナ</t>
  </si>
  <si>
    <t>円</t>
  </si>
  <si>
    <r>
      <t xml:space="preserve"> </t>
    </r>
    <r>
      <rPr>
        <sz val="12"/>
        <color indexed="8"/>
        <rFont val="ＭＳ Ｐゴシック"/>
        <family val="3"/>
      </rPr>
      <t>住所：</t>
    </r>
  </si>
  <si>
    <r>
      <t xml:space="preserve"> TEL</t>
    </r>
    <r>
      <rPr>
        <sz val="12"/>
        <color indexed="8"/>
        <rFont val="ＭＳ Ｐゴシック"/>
        <family val="3"/>
      </rPr>
      <t>：</t>
    </r>
  </si>
  <si>
    <r>
      <t xml:space="preserve"> e-mail</t>
    </r>
    <r>
      <rPr>
        <sz val="12"/>
        <color indexed="8"/>
        <rFont val="ＭＳ Ｐゴシック"/>
        <family val="3"/>
      </rPr>
      <t>：</t>
    </r>
  </si>
  <si>
    <r>
      <t>FAX</t>
    </r>
    <r>
      <rPr>
        <sz val="12"/>
        <color indexed="8"/>
        <rFont val="ＭＳ Ｐゴシック"/>
        <family val="3"/>
      </rPr>
      <t>：</t>
    </r>
  </si>
  <si>
    <t>■：</t>
  </si>
  <si>
    <t>□：</t>
  </si>
  <si>
    <t>－</t>
  </si>
  <si>
    <t>《宿泊》</t>
  </si>
  <si>
    <t>《性別》</t>
  </si>
  <si>
    <t>《講演》　</t>
  </si>
  <si>
    <t>グレーの部分に関して入力又は選択してください　</t>
  </si>
  <si>
    <t>・部屋　（同室指定あり；　　氏名</t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</si>
  <si>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【会場】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ホテル双葉：新潟県南魚沼郡湯沢町大字湯沢</t>
    </r>
    <r>
      <rPr>
        <sz val="11"/>
        <color indexed="8"/>
        <rFont val="Arial"/>
        <family val="2"/>
      </rPr>
      <t xml:space="preserve">419
</t>
    </r>
    <r>
      <rPr>
        <sz val="11"/>
        <color indexed="8"/>
        <rFont val="ＭＳ Ｐゴシック"/>
        <family val="3"/>
      </rPr>
      <t>　　　　　</t>
    </r>
    <r>
      <rPr>
        <sz val="11"/>
        <color indexed="8"/>
        <rFont val="Arial"/>
        <family val="2"/>
      </rPr>
      <t>Tel:025-784-3357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>JR</t>
    </r>
    <r>
      <rPr>
        <sz val="11"/>
        <color indexed="8"/>
        <rFont val="ＭＳ Ｐゴシック"/>
        <family val="3"/>
      </rPr>
      <t>越後湯沢駅から徒歩約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</rPr>
      <t>分
　　　　</t>
    </r>
    <r>
      <rPr>
        <sz val="11"/>
        <color indexed="8"/>
        <rFont val="Arial"/>
        <family val="2"/>
      </rPr>
      <t xml:space="preserve">    http://www.hotel-futaba.com/
</t>
    </r>
    <r>
      <rPr>
        <sz val="11"/>
        <color indexed="8"/>
        <rFont val="ＭＳ Ｐゴシック"/>
        <family val="3"/>
      </rPr>
      <t>　【交通のご案内】
　＃上越新幹線ご利用の場合</t>
    </r>
  </si>
  <si>
    <t xml:space="preserve">※期限以降はお問い合わせ下さい  
</t>
  </si>
  <si>
    <t>当日支払</t>
  </si>
  <si>
    <t>　・銀行振込と当日支払いを二分されたい方は
　それぞれに金額をご記入ください</t>
  </si>
  <si>
    <t>一般</t>
  </si>
  <si>
    <t>学生</t>
  </si>
  <si>
    <t>《一般/学生》</t>
  </si>
  <si>
    <r>
      <rPr>
        <sz val="10"/>
        <color indexed="8"/>
        <rFont val="ＭＳ Ｐゴシック"/>
        <family val="3"/>
      </rPr>
      <t>　　　　　　　</t>
    </r>
    <r>
      <rPr>
        <sz val="10"/>
        <color indexed="8"/>
        <rFont val="ＭＳ Ｐゴシック"/>
        <family val="3"/>
      </rPr>
      <t>　</t>
    </r>
  </si>
  <si>
    <t>　講演会（資料代）＋宿泊費</t>
  </si>
  <si>
    <t>　講演会（資料代）＋懇親会費</t>
  </si>
  <si>
    <t>　講演会（資料代）＋懇親会費＋宿泊費</t>
  </si>
  <si>
    <t>　講演会（資料代）</t>
  </si>
  <si>
    <t>すべて、2日目昼食代、コーヒー代等を含む</t>
  </si>
  <si>
    <t>・その他ご要望など；</t>
  </si>
  <si>
    <t>原紙郵送を希望</t>
  </si>
  <si>
    <t>メール添付でよい</t>
  </si>
  <si>
    <t>・見積書／請求書；</t>
  </si>
  <si>
    <t>原紙を現地で手渡し</t>
  </si>
  <si>
    <t>◎連絡事項・ご要望など</t>
  </si>
  <si>
    <t>□：</t>
  </si>
  <si>
    <r>
      <t xml:space="preserve"> 2012</t>
    </r>
    <r>
      <rPr>
        <b/>
        <u val="single"/>
        <sz val="16"/>
        <color indexed="8"/>
        <rFont val="ＭＳ Ｐゴシック"/>
        <family val="3"/>
      </rPr>
      <t>年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第</t>
    </r>
    <r>
      <rPr>
        <b/>
        <u val="single"/>
        <sz val="16"/>
        <color indexed="8"/>
        <rFont val="Arial"/>
        <family val="2"/>
      </rPr>
      <t>24</t>
    </r>
    <r>
      <rPr>
        <b/>
        <u val="single"/>
        <sz val="16"/>
        <color indexed="8"/>
        <rFont val="ＭＳ Ｐゴシック"/>
        <family val="3"/>
      </rPr>
      <t>回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「電気・電子機器の</t>
    </r>
    <r>
      <rPr>
        <b/>
        <u val="single"/>
        <sz val="16"/>
        <color indexed="8"/>
        <rFont val="Arial"/>
        <family val="2"/>
      </rPr>
      <t>EMC</t>
    </r>
    <r>
      <rPr>
        <b/>
        <u val="single"/>
        <sz val="16"/>
        <color indexed="8"/>
        <rFont val="ＭＳ Ｐゴシック"/>
        <family val="3"/>
      </rPr>
      <t>ワークショップ」参加申込書</t>
    </r>
  </si>
  <si>
    <r>
      <t>2012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Arial"/>
        <family val="2"/>
      </rPr>
      <t>4</t>
    </r>
    <r>
      <rPr>
        <sz val="8"/>
        <color indexed="8"/>
        <rFont val="ＭＳ Ｐゴシック"/>
        <family val="3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</rPr>
      <t xml:space="preserve">事務局
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</si>
  <si>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1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</t>
    </r>
    <r>
      <rPr>
        <sz val="12"/>
        <color indexed="8"/>
        <rFont val="Arial"/>
        <family val="2"/>
      </rPr>
      <t>1</t>
    </r>
    <r>
      <rPr>
        <sz val="12"/>
        <color indexed="8"/>
        <rFont val="ＭＳ Ｐゴシック"/>
        <family val="3"/>
      </rPr>
      <t>日（木）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</si>
  <si>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2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月2</t>
    </r>
    <r>
      <rPr>
        <sz val="12"/>
        <color indexed="8"/>
        <rFont val="ＭＳ Ｐゴシック"/>
        <family val="3"/>
      </rPr>
      <t>日（金）</t>
    </r>
  </si>
  <si>
    <r>
      <t xml:space="preserve"> </t>
    </r>
    <r>
      <rPr>
        <sz val="10"/>
        <color indexed="8"/>
        <rFont val="ＭＳ Ｐゴシック"/>
        <family val="3"/>
      </rPr>
      <t>　</t>
    </r>
    <r>
      <rPr>
        <sz val="14"/>
        <color indexed="8"/>
        <rFont val="Arial"/>
        <family val="2"/>
      </rPr>
      <t>25,000</t>
    </r>
    <r>
      <rPr>
        <sz val="14"/>
        <color indexed="8"/>
        <rFont val="ＭＳ Ｐゴシック"/>
        <family val="3"/>
      </rPr>
      <t>円</t>
    </r>
    <r>
      <rPr>
        <sz val="14"/>
        <color indexed="8"/>
        <rFont val="Arial"/>
        <family val="2"/>
      </rPr>
      <t xml:space="preserve"> </t>
    </r>
    <r>
      <rPr>
        <sz val="13"/>
        <color indexed="8"/>
        <rFont val="ＭＳ Ｐゴシック"/>
        <family val="3"/>
      </rPr>
      <t>【学生：</t>
    </r>
    <r>
      <rPr>
        <sz val="13"/>
        <color indexed="8"/>
        <rFont val="Arial"/>
        <family val="2"/>
      </rPr>
      <t>16,000</t>
    </r>
    <r>
      <rPr>
        <sz val="13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</si>
  <si>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</si>
  <si>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</si>
  <si>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90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</si>
  <si>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仙台より　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</si>
  <si>
    <r>
      <rPr>
        <sz val="11"/>
        <color indexed="8"/>
        <rFont val="ＭＳ Ｐゴシック"/>
        <family val="3"/>
      </rPr>
      <t>新潟より　約</t>
    </r>
    <r>
      <rPr>
        <sz val="11"/>
        <color indexed="8"/>
        <rFont val="Arial"/>
        <family val="2"/>
      </rPr>
      <t>45</t>
    </r>
    <r>
      <rPr>
        <sz val="11"/>
        <color indexed="8"/>
        <rFont val="ＭＳ Ｐゴシック"/>
        <family val="3"/>
      </rPr>
      <t>分</t>
    </r>
  </si>
  <si>
    <t>・領収証：</t>
  </si>
  <si>
    <t>★見積書／請求書／領収証に関して、項目別に分ける、宛て名を指定する等に関しては、申し込み時にメールにてご要望ください。</t>
  </si>
  <si>
    <t>★お申し込みの確認として、事務局より受付番号をメールにてお知らせします。
　ワークショップ直前になっても届かない場合にはお問い合わせ下さい。</t>
  </si>
  <si>
    <t>EMCJメーリングリストに登録する</t>
  </si>
  <si>
    <t>可</t>
  </si>
  <si>
    <t>不可</t>
  </si>
  <si>
    <r>
      <t xml:space="preserve"> </t>
    </r>
    <r>
      <rPr>
        <sz val="10"/>
        <color indexed="8"/>
        <rFont val="ＭＳ Ｐゴシック"/>
        <family val="3"/>
      </rPr>
      <t>南都銀行　けいはんなプラザ支店（店番号：</t>
    </r>
    <r>
      <rPr>
        <sz val="10"/>
        <color indexed="8"/>
        <rFont val="Arial"/>
        <family val="2"/>
      </rPr>
      <t>705</t>
    </r>
    <r>
      <rPr>
        <sz val="10"/>
        <color indexed="8"/>
        <rFont val="ＭＳ Ｐゴシック"/>
        <family val="3"/>
      </rPr>
      <t xml:space="preserve">）
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ＭＳ Ｐゴシック"/>
        <family val="3"/>
      </rPr>
      <t>〔普通〕</t>
    </r>
    <r>
      <rPr>
        <sz val="10"/>
        <color indexed="8"/>
        <rFont val="Arial"/>
        <family val="2"/>
      </rPr>
      <t>2021467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EMCJ</t>
    </r>
    <r>
      <rPr>
        <sz val="10"/>
        <color indexed="8"/>
        <rFont val="ＭＳ Ｐゴシック"/>
        <family val="3"/>
      </rPr>
      <t>ﾜｰｸｼｮｯﾌﾟ幹事内海邦昭</t>
    </r>
    <r>
      <rPr>
        <vertAlign val="superscript"/>
        <sz val="10"/>
        <color indexed="8"/>
        <rFont val="ＭＳ Ｐゴシック"/>
        <family val="3"/>
      </rPr>
      <t>＊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ＭＳ Ｐゴシック"/>
        <family val="3"/>
      </rPr>
      <t>　　　（振込手数料はご負担願います）</t>
    </r>
  </si>
  <si>
    <t>＊： 南都銀行　けいはんなプラザ支店（店番号：705）
  〔普通〕2021467　ｲｰｴﾑｼｰｼﾞｴｰﾜｰｸｼﾖﾂﾌﾟ　ｶﾝｼﾞ　ｳﾂﾐ　ｸﾆｱｷ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</si>
</sst>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&quot; 円&quot;"/>
  </numFmts>
  <fonts count="72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color indexed="8"/>
      <name val="ＭＳ Ｐゴシック"/>
      <family val="3"/>
    </font>
    <font>
      <sz val="16"/>
      <color indexed="8"/>
      <name val="Arial"/>
      <family val="2"/>
    </font>
    <font>
      <sz val="13"/>
      <color indexed="8"/>
      <name val="ＭＳ Ｐゴシック"/>
      <family val="3"/>
    </font>
    <font>
      <sz val="13"/>
      <color indexed="8"/>
      <name val="Arial"/>
      <family val="2"/>
    </font>
    <font>
      <vertAlign val="superscript"/>
      <sz val="10"/>
      <color indexed="8"/>
      <name val="ＭＳ Ｐ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i/>
      <u val="single"/>
      <sz val="9"/>
      <color indexed="10"/>
      <name val="ＭＳ Ｐゴシック"/>
      <family val="3"/>
    </font>
    <font>
      <i/>
      <u val="single"/>
      <sz val="9"/>
      <color indexed="10"/>
      <name val="Arial"/>
      <family val="2"/>
    </font>
    <font>
      <sz val="10"/>
      <color indexed="10"/>
      <name val="ＭＳ Ｐゴシック"/>
      <family val="3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9"/>
      <name val="MS UI Gothic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Arial"/>
      <family val="2"/>
    </font>
    <font>
      <sz val="10"/>
      <color rgb="FFFF0000"/>
      <name val="ＭＳ Ｐゴシック"/>
      <family val="3"/>
    </font>
    <font>
      <i/>
      <u val="single"/>
      <sz val="9"/>
      <color rgb="FFFF0000"/>
      <name val="ＭＳ Ｐゴシック"/>
      <family val="3"/>
    </font>
    <font>
      <i/>
      <u val="single"/>
      <sz val="9"/>
      <color rgb="FFFF0000"/>
      <name val="Arial"/>
      <family val="2"/>
    </font>
    <font>
      <b/>
      <u val="single"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 style="dotted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 style="medium"/>
      <top style="thin"/>
      <bottom/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>
        <color indexed="63"/>
      </left>
      <right style="dotted"/>
      <top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/>
      <bottom>
        <color indexed="63"/>
      </bottom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59" fillId="33" borderId="13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/>
    </xf>
    <xf numFmtId="0" fontId="60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58" fillId="34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vertical="center"/>
    </xf>
    <xf numFmtId="0" fontId="60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65" fillId="33" borderId="18" xfId="0" applyFont="1" applyFill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65" fillId="33" borderId="18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/>
    </xf>
    <xf numFmtId="38" fontId="67" fillId="0" borderId="11" xfId="48" applyFont="1" applyFill="1" applyBorder="1" applyAlignment="1" applyProtection="1">
      <alignment horizontal="right"/>
      <protection hidden="1"/>
    </xf>
    <xf numFmtId="0" fontId="65" fillId="0" borderId="11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60" fillId="0" borderId="0" xfId="0" applyFont="1" applyAlignment="1">
      <alignment vertical="top"/>
    </xf>
    <xf numFmtId="0" fontId="60" fillId="0" borderId="22" xfId="0" applyFont="1" applyBorder="1" applyAlignment="1">
      <alignment vertical="center"/>
    </xf>
    <xf numFmtId="0" fontId="58" fillId="0" borderId="11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8" fillId="0" borderId="23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0" fillId="0" borderId="24" xfId="0" applyFont="1" applyBorder="1" applyAlignment="1" applyProtection="1">
      <alignment horizontal="left" vertical="center" wrapText="1"/>
      <protection/>
    </xf>
    <xf numFmtId="0" fontId="68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61" fillId="0" borderId="25" xfId="0" applyFont="1" applyBorder="1" applyAlignment="1">
      <alignment horizontal="center" vertical="center" textRotation="255"/>
    </xf>
    <xf numFmtId="0" fontId="61" fillId="0" borderId="26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66" fillId="0" borderId="36" xfId="0" applyFont="1" applyBorder="1" applyAlignment="1">
      <alignment horizontal="left" vertical="center"/>
    </xf>
    <xf numFmtId="0" fontId="66" fillId="0" borderId="40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45" xfId="0" applyFont="1" applyBorder="1" applyAlignment="1">
      <alignment horizontal="center" vertical="center" textRotation="255"/>
    </xf>
    <xf numFmtId="0" fontId="61" fillId="0" borderId="46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58" fillId="33" borderId="52" xfId="0" applyFont="1" applyFill="1" applyBorder="1" applyAlignment="1" applyProtection="1">
      <alignment horizontal="center" vertical="center"/>
      <protection locked="0"/>
    </xf>
    <xf numFmtId="0" fontId="60" fillId="33" borderId="52" xfId="0" applyFont="1" applyFill="1" applyBorder="1" applyAlignment="1" applyProtection="1">
      <alignment horizontal="center" vertical="center"/>
      <protection locked="0"/>
    </xf>
    <xf numFmtId="0" fontId="63" fillId="0" borderId="54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6" fillId="0" borderId="17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6" fillId="0" borderId="19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33" borderId="50" xfId="0" applyFont="1" applyFill="1" applyBorder="1" applyAlignment="1" applyProtection="1">
      <alignment horizontal="left" vertical="center" indent="1"/>
      <protection locked="0"/>
    </xf>
    <xf numFmtId="0" fontId="61" fillId="33" borderId="56" xfId="0" applyFont="1" applyFill="1" applyBorder="1" applyAlignment="1" applyProtection="1">
      <alignment horizontal="left" vertical="center" indent="1"/>
      <protection locked="0"/>
    </xf>
    <xf numFmtId="0" fontId="61" fillId="0" borderId="1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1" fillId="0" borderId="59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59" fillId="33" borderId="60" xfId="0" applyFont="1" applyFill="1" applyBorder="1" applyAlignment="1" applyProtection="1">
      <alignment horizontal="left" vertical="center"/>
      <protection locked="0"/>
    </xf>
    <xf numFmtId="0" fontId="61" fillId="33" borderId="50" xfId="0" applyFont="1" applyFill="1" applyBorder="1" applyAlignment="1" applyProtection="1">
      <alignment horizontal="left" vertical="center"/>
      <protection locked="0"/>
    </xf>
    <xf numFmtId="0" fontId="61" fillId="33" borderId="56" xfId="0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19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33" borderId="51" xfId="0" applyFont="1" applyFill="1" applyBorder="1" applyAlignment="1" applyProtection="1">
      <alignment horizontal="left" vertical="center"/>
      <protection locked="0"/>
    </xf>
    <xf numFmtId="0" fontId="65" fillId="33" borderId="13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59" fillId="0" borderId="48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33" borderId="13" xfId="0" applyFont="1" applyFill="1" applyBorder="1" applyAlignment="1" applyProtection="1">
      <alignment horizontal="right" vertical="center"/>
      <protection locked="0"/>
    </xf>
    <xf numFmtId="0" fontId="59" fillId="33" borderId="11" xfId="0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 applyProtection="1">
      <alignment horizontal="left" vertical="center" textRotation="255"/>
      <protection/>
    </xf>
    <xf numFmtId="0" fontId="66" fillId="0" borderId="11" xfId="0" applyFont="1" applyFill="1" applyBorder="1" applyAlignment="1" applyProtection="1">
      <alignment horizontal="left" vertical="center" textRotation="255"/>
      <protection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59" fillId="33" borderId="50" xfId="0" applyFont="1" applyFill="1" applyBorder="1" applyAlignment="1" applyProtection="1">
      <alignment horizontal="left" vertical="center"/>
      <protection locked="0"/>
    </xf>
    <xf numFmtId="0" fontId="59" fillId="33" borderId="56" xfId="0" applyFont="1" applyFill="1" applyBorder="1" applyAlignment="1" applyProtection="1">
      <alignment horizontal="left" vertical="center"/>
      <protection locked="0"/>
    </xf>
    <xf numFmtId="0" fontId="61" fillId="33" borderId="51" xfId="0" applyFont="1" applyFill="1" applyBorder="1" applyAlignment="1" applyProtection="1">
      <alignment horizontal="left" vertical="center" indent="1"/>
      <protection locked="0"/>
    </xf>
    <xf numFmtId="0" fontId="59" fillId="33" borderId="23" xfId="0" applyFont="1" applyFill="1" applyBorder="1" applyAlignment="1" applyProtection="1">
      <alignment horizontal="left" vertical="center" indent="1"/>
      <protection locked="0"/>
    </xf>
    <xf numFmtId="0" fontId="61" fillId="33" borderId="23" xfId="0" applyFont="1" applyFill="1" applyBorder="1" applyAlignment="1" applyProtection="1">
      <alignment horizontal="left" vertical="center" indent="1"/>
      <protection locked="0"/>
    </xf>
    <xf numFmtId="0" fontId="61" fillId="33" borderId="62" xfId="0" applyFont="1" applyFill="1" applyBorder="1" applyAlignment="1" applyProtection="1">
      <alignment horizontal="left" vertical="center" indent="1"/>
      <protection locked="0"/>
    </xf>
    <xf numFmtId="0" fontId="61" fillId="0" borderId="60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38" fontId="67" fillId="0" borderId="11" xfId="48" applyFont="1" applyFill="1" applyBorder="1" applyAlignment="1" applyProtection="1">
      <alignment horizontal="center"/>
      <protection hidden="1" locked="0"/>
    </xf>
    <xf numFmtId="0" fontId="66" fillId="0" borderId="32" xfId="0" applyFont="1" applyFill="1" applyBorder="1" applyAlignment="1" applyProtection="1">
      <alignment horizontal="left" vertical="center" textRotation="255"/>
      <protection/>
    </xf>
    <xf numFmtId="0" fontId="66" fillId="0" borderId="21" xfId="0" applyFont="1" applyFill="1" applyBorder="1" applyAlignment="1" applyProtection="1">
      <alignment horizontal="left" vertical="center" textRotation="255"/>
      <protection/>
    </xf>
    <xf numFmtId="0" fontId="59" fillId="0" borderId="13" xfId="0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59" fillId="33" borderId="48" xfId="0" applyFont="1" applyFill="1" applyBorder="1" applyAlignment="1" applyProtection="1">
      <alignment horizontal="right" vertical="center"/>
      <protection locked="0"/>
    </xf>
    <xf numFmtId="0" fontId="61" fillId="33" borderId="11" xfId="0" applyFont="1" applyFill="1" applyBorder="1" applyAlignment="1" applyProtection="1">
      <alignment horizontal="right" vertical="center"/>
      <protection locked="0"/>
    </xf>
    <xf numFmtId="0" fontId="59" fillId="0" borderId="48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8" fillId="33" borderId="11" xfId="0" applyFont="1" applyFill="1" applyBorder="1" applyAlignment="1" applyProtection="1">
      <alignment horizontal="left" vertical="center"/>
      <protection locked="0"/>
    </xf>
    <xf numFmtId="0" fontId="58" fillId="0" borderId="23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66" fillId="0" borderId="48" xfId="0" applyFont="1" applyBorder="1" applyAlignment="1">
      <alignment horizontal="left" vertical="center" wrapText="1"/>
    </xf>
    <xf numFmtId="0" fontId="64" fillId="0" borderId="48" xfId="0" applyFont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38" fontId="15" fillId="0" borderId="50" xfId="48" applyFont="1" applyBorder="1" applyAlignment="1" applyProtection="1">
      <alignment horizontal="center"/>
      <protection hidden="1" locked="0"/>
    </xf>
    <xf numFmtId="0" fontId="58" fillId="0" borderId="19" xfId="0" applyFont="1" applyFill="1" applyBorder="1" applyAlignment="1" applyProtection="1">
      <alignment horizontal="left" vertical="top" wrapText="1"/>
      <protection/>
    </xf>
    <xf numFmtId="0" fontId="58" fillId="0" borderId="11" xfId="0" applyFont="1" applyFill="1" applyBorder="1" applyAlignment="1" applyProtection="1">
      <alignment horizontal="left" vertical="top"/>
      <protection/>
    </xf>
    <xf numFmtId="0" fontId="8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32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3" fillId="0" borderId="4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11</xdr:col>
      <xdr:colOff>600075</xdr:colOff>
      <xdr:row>7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142875" y="47625"/>
          <a:ext cx="4676775" cy="1238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e-mail: emcj-emc_2012ws</a:t>
          </a:r>
          <a:r>
            <a:rPr lang="en-US" cap="none" sz="1400" b="1" i="0" u="none" baseline="0">
              <a:solidFill>
                <a:srgbClr val="000000"/>
              </a:solidFill>
            </a:rPr>
            <a:t>＠</a:t>
          </a:r>
          <a:r>
            <a:rPr lang="en-US" cap="none" sz="1400" b="1" i="0" u="none" baseline="0">
              <a:solidFill>
                <a:srgbClr val="000000"/>
              </a:solidFill>
            </a:rPr>
            <a:t>mail.ieice.org
</a:t>
          </a:r>
          <a:r>
            <a:rPr lang="en-US" cap="none" sz="1400" b="1" i="0" u="none" baseline="0">
              <a:solidFill>
                <a:srgbClr val="000000"/>
              </a:solidFill>
            </a:rPr>
            <a:t>FAX: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0774-93-4564
</a:t>
          </a:r>
          <a:r>
            <a:rPr lang="en-US" cap="none" sz="1200" b="0" i="0" u="none" baseline="0">
              <a:solidFill>
                <a:srgbClr val="000000"/>
              </a:solidFill>
            </a:rPr>
            <a:t>  〒</a:t>
          </a:r>
          <a:r>
            <a:rPr lang="en-US" cap="none" sz="1200" b="0" i="0" u="none" baseline="0">
              <a:solidFill>
                <a:srgbClr val="000000"/>
              </a:solidFill>
            </a:rPr>
            <a:t>619-0237</a:t>
          </a:r>
          <a:r>
            <a:rPr lang="en-US" cap="none" sz="1200" b="0" i="0" u="none" baseline="0">
              <a:solidFill>
                <a:srgbClr val="000000"/>
              </a:solidFill>
            </a:rPr>
            <a:t>　京都府相楽郡精華町光台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2 
</a:t>
          </a:r>
          <a:r>
            <a:rPr lang="en-US" cap="none" sz="1200" b="0" i="0" u="none" baseline="0">
              <a:solidFill>
                <a:srgbClr val="000000"/>
              </a:solidFill>
            </a:rPr>
            <a:t>　 （一社）</a:t>
          </a:r>
          <a:r>
            <a:rPr lang="en-US" cap="none" sz="1200" b="0" i="0" u="none" baseline="0">
              <a:solidFill>
                <a:srgbClr val="000000"/>
              </a:solidFill>
            </a:rPr>
            <a:t>KEC</a:t>
          </a:r>
          <a:r>
            <a:rPr lang="en-US" cap="none" sz="1200" b="0" i="0" u="none" baseline="0">
              <a:solidFill>
                <a:srgbClr val="000000"/>
              </a:solidFill>
            </a:rPr>
            <a:t>関西電子工業振興センター 
</a:t>
          </a:r>
          <a:r>
            <a:rPr lang="en-US" cap="none" sz="1200" b="0" i="0" u="none" baseline="0">
              <a:solidFill>
                <a:srgbClr val="000000"/>
              </a:solidFill>
            </a:rPr>
            <a:t>　 内海 邦昭 宛　（ワークショップ事務局・</a:t>
          </a:r>
          <a:r>
            <a:rPr lang="en-US" cap="none" sz="1200" b="0" i="0" u="none" baseline="0">
              <a:solidFill>
                <a:srgbClr val="000000"/>
              </a:solidFill>
            </a:rPr>
            <a:t>EMCJ</a:t>
          </a:r>
          <a:r>
            <a:rPr lang="en-US" cap="none" sz="1200" b="0" i="0" u="none" baseline="0">
              <a:solidFill>
                <a:srgbClr val="000000"/>
              </a:solidFill>
            </a:rPr>
            <a:t>幹事）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（電話）</a:t>
          </a:r>
          <a:r>
            <a:rPr lang="en-US" cap="none" sz="1100" b="0" i="0" u="none" baseline="0">
              <a:solidFill>
                <a:srgbClr val="000000"/>
              </a:solidFill>
            </a:rPr>
            <a:t>0774-29-9041 </a:t>
          </a:r>
        </a:p>
      </xdr:txBody>
    </xdr:sp>
    <xdr:clientData/>
  </xdr:twoCellAnchor>
  <xdr:twoCellAnchor>
    <xdr:from>
      <xdr:col>12</xdr:col>
      <xdr:colOff>266700</xdr:colOff>
      <xdr:row>1</xdr:row>
      <xdr:rowOff>95250</xdr:rowOff>
    </xdr:from>
    <xdr:to>
      <xdr:col>19</xdr:col>
      <xdr:colOff>247650</xdr:colOff>
      <xdr:row>5</xdr:row>
      <xdr:rowOff>114300</xdr:rowOff>
    </xdr:to>
    <xdr:sp>
      <xdr:nvSpPr>
        <xdr:cNvPr id="2" name="AutoShape 55"/>
        <xdr:cNvSpPr>
          <a:spLocks/>
        </xdr:cNvSpPr>
      </xdr:nvSpPr>
      <xdr:spPr>
        <a:xfrm>
          <a:off x="5353050" y="257175"/>
          <a:ext cx="2847975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2012</a:t>
          </a:r>
          <a:r>
            <a:rPr lang="en-US" cap="none" sz="1300" b="0" i="0" u="none" baseline="0">
              <a:solidFill>
                <a:srgbClr val="000000"/>
              </a:solidFill>
            </a:rPr>
            <a:t>年</a:t>
          </a:r>
          <a:r>
            <a:rPr lang="en-US" cap="none" sz="1300" b="0" i="0" u="none" baseline="0">
              <a:solidFill>
                <a:srgbClr val="000000"/>
              </a:solidFill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</a:rPr>
            <a:t>月</a:t>
          </a:r>
          <a:r>
            <a:rPr lang="en-US" cap="none" sz="1300" b="0" i="0" u="none" baseline="0">
              <a:solidFill>
                <a:srgbClr val="000000"/>
              </a:solidFill>
            </a:rPr>
            <a:t>24</a:t>
          </a:r>
          <a:r>
            <a:rPr lang="en-US" cap="none" sz="1300" b="0" i="0" u="none" baseline="0">
              <a:solidFill>
                <a:srgbClr val="000000"/>
              </a:solidFill>
            </a:rPr>
            <a:t>日</a:t>
          </a:r>
          <a:r>
            <a:rPr lang="en-US" cap="none" sz="1300" b="0" i="0" u="none" baseline="0">
              <a:solidFill>
                <a:srgbClr val="000000"/>
              </a:solidFill>
            </a:rPr>
            <a:t>（</a:t>
          </a:r>
          <a:r>
            <a:rPr lang="en-US" cap="none" sz="1300" b="0" i="0" u="none" baseline="0">
              <a:solidFill>
                <a:srgbClr val="000000"/>
              </a:solidFill>
            </a:rPr>
            <a:t>水</a:t>
          </a:r>
          <a:r>
            <a:rPr lang="en-US" cap="none" sz="1300" b="0" i="0" u="none" baseline="0">
              <a:solidFill>
                <a:srgbClr val="000000"/>
              </a:solidFill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</a:rPr>
            <a:t>までに、</a:t>
          </a:r>
          <a:r>
            <a:rPr lang="en-US" cap="none" sz="1300" b="1" i="0" u="none" baseline="0">
              <a:solidFill>
                <a:srgbClr val="000000"/>
              </a:solidFill>
            </a:rPr>
            <a:t>メール</a:t>
          </a:r>
          <a:r>
            <a:rPr lang="en-US" cap="none" sz="1300" b="0" i="0" u="none" baseline="0">
              <a:solidFill>
                <a:srgbClr val="000000"/>
              </a:solidFill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</a:rPr>
            <a:t>または</a:t>
          </a:r>
          <a:r>
            <a:rPr lang="en-US" cap="none" sz="1300" b="1" i="0" u="none" baseline="0">
              <a:solidFill>
                <a:srgbClr val="000000"/>
              </a:solidFill>
            </a:rPr>
            <a:t>郵送</a:t>
          </a:r>
          <a:r>
            <a:rPr lang="en-US" cap="none" sz="1300" b="0" i="0" u="none" baseline="0">
              <a:solidFill>
                <a:srgbClr val="000000"/>
              </a:solidFill>
            </a:rPr>
            <a:t>にて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お申し込み下さい</a:t>
          </a:r>
        </a:p>
      </xdr:txBody>
    </xdr:sp>
    <xdr:clientData/>
  </xdr:twoCellAnchor>
  <xdr:twoCellAnchor>
    <xdr:from>
      <xdr:col>10</xdr:col>
      <xdr:colOff>266700</xdr:colOff>
      <xdr:row>30</xdr:row>
      <xdr:rowOff>190500</xdr:rowOff>
    </xdr:from>
    <xdr:to>
      <xdr:col>16</xdr:col>
      <xdr:colOff>133350</xdr:colOff>
      <xdr:row>31</xdr:row>
      <xdr:rowOff>295275</xdr:rowOff>
    </xdr:to>
    <xdr:sp>
      <xdr:nvSpPr>
        <xdr:cNvPr id="3" name="AutoShape 53"/>
        <xdr:cNvSpPr>
          <a:spLocks/>
        </xdr:cNvSpPr>
      </xdr:nvSpPr>
      <xdr:spPr>
        <a:xfrm>
          <a:off x="4000500" y="6477000"/>
          <a:ext cx="3162300" cy="3905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（金）</a:t>
          </a:r>
          <a:r>
            <a:rPr lang="en-US" cap="none" sz="1000" b="0" i="0" u="none" baseline="0">
              <a:solidFill>
                <a:srgbClr val="000000"/>
              </a:solidFill>
            </a:rPr>
            <a:t>までにお振込できない場合には</a:t>
          </a:r>
          <a:r>
            <a:rPr lang="en-US" cap="none" sz="1000" b="0" i="0" u="none" baseline="0">
              <a:solidFill>
                <a:srgbClr val="000000"/>
              </a:solidFill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</a:rPr>
            <a:t>当日会場でお支払い下さい</a:t>
          </a:r>
        </a:p>
      </xdr:txBody>
    </xdr:sp>
    <xdr:clientData/>
  </xdr:twoCellAnchor>
  <xdr:twoCellAnchor editAs="oneCell">
    <xdr:from>
      <xdr:col>11</xdr:col>
      <xdr:colOff>561975</xdr:colOff>
      <xdr:row>40</xdr:row>
      <xdr:rowOff>0</xdr:rowOff>
    </xdr:from>
    <xdr:to>
      <xdr:col>19</xdr:col>
      <xdr:colOff>219075</xdr:colOff>
      <xdr:row>45</xdr:row>
      <xdr:rowOff>66675</xdr:rowOff>
    </xdr:to>
    <xdr:pic>
      <xdr:nvPicPr>
        <xdr:cNvPr id="4" name="Picture 82" descr="地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639175"/>
          <a:ext cx="3390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76200</xdr:colOff>
      <xdr:row>3</xdr:row>
      <xdr:rowOff>114300</xdr:rowOff>
    </xdr:from>
    <xdr:ext cx="209550" cy="266700"/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6048375" y="75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11</xdr:col>
      <xdr:colOff>609600</xdr:colOff>
      <xdr:row>3</xdr:row>
      <xdr:rowOff>28575</xdr:rowOff>
    </xdr:from>
    <xdr:to>
      <xdr:col>12</xdr:col>
      <xdr:colOff>266700</xdr:colOff>
      <xdr:row>3</xdr:row>
      <xdr:rowOff>28575</xdr:rowOff>
    </xdr:to>
    <xdr:sp>
      <xdr:nvSpPr>
        <xdr:cNvPr id="6" name="直線矢印コネクタ 8"/>
        <xdr:cNvSpPr>
          <a:spLocks/>
        </xdr:cNvSpPr>
      </xdr:nvSpPr>
      <xdr:spPr>
        <a:xfrm>
          <a:off x="4829175" y="666750"/>
          <a:ext cx="5238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2"/>
  <sheetViews>
    <sheetView showZeros="0" tabSelected="1" zoomScalePageLayoutView="0" workbookViewId="0" topLeftCell="A1">
      <selection activeCell="G12" sqref="G12:N13"/>
    </sheetView>
  </sheetViews>
  <sheetFormatPr defaultColWidth="9.00390625" defaultRowHeight="12.75"/>
  <cols>
    <col min="1" max="1" width="3.625" style="6" customWidth="1"/>
    <col min="2" max="2" width="4.25390625" style="6" customWidth="1"/>
    <col min="3" max="3" width="6.375" style="6" customWidth="1"/>
    <col min="4" max="5" width="4.25390625" style="6" customWidth="1"/>
    <col min="6" max="6" width="4.875" style="6" customWidth="1"/>
    <col min="7" max="7" width="3.375" style="6" customWidth="1"/>
    <col min="8" max="8" width="5.375" style="6" customWidth="1"/>
    <col min="9" max="9" width="8.375" style="6" customWidth="1"/>
    <col min="10" max="10" width="4.25390625" style="6" customWidth="1"/>
    <col min="11" max="11" width="6.375" style="6" customWidth="1"/>
    <col min="12" max="12" width="11.375" style="6" customWidth="1"/>
    <col min="13" max="13" width="4.25390625" style="6" customWidth="1"/>
    <col min="14" max="14" width="7.375" style="6" customWidth="1"/>
    <col min="15" max="15" width="5.125" style="6" customWidth="1"/>
    <col min="16" max="16" width="8.75390625" style="6" customWidth="1"/>
    <col min="17" max="17" width="4.25390625" style="6" customWidth="1"/>
    <col min="18" max="18" width="3.625" style="6" customWidth="1"/>
    <col min="19" max="19" width="4.25390625" style="6" customWidth="1"/>
    <col min="20" max="20" width="3.625" style="6" customWidth="1"/>
    <col min="21" max="21" width="9.125" style="6" customWidth="1"/>
    <col min="22" max="22" width="2.125" style="6" customWidth="1"/>
    <col min="23" max="23" width="4.625" style="6" hidden="1" customWidth="1"/>
    <col min="24" max="26" width="4.875" style="6" hidden="1" customWidth="1"/>
    <col min="27" max="27" width="13.625" style="6" hidden="1" customWidth="1"/>
    <col min="28" max="28" width="6.75390625" style="6" hidden="1" customWidth="1"/>
    <col min="29" max="29" width="9.125" style="6" hidden="1" customWidth="1"/>
    <col min="30" max="30" width="0" style="6" hidden="1" customWidth="1"/>
    <col min="31" max="16384" width="9.125" style="6" customWidth="1"/>
  </cols>
  <sheetData>
    <row r="1" spans="12:20" ht="12.75">
      <c r="L1" s="166" t="s">
        <v>44</v>
      </c>
      <c r="M1" s="167"/>
      <c r="N1" s="167"/>
      <c r="O1" s="167"/>
      <c r="P1" s="167"/>
      <c r="Q1" s="167"/>
      <c r="R1" s="167"/>
      <c r="S1" s="167"/>
      <c r="T1" s="167"/>
    </row>
    <row r="2" ht="24.75" customHeight="1"/>
    <row r="4" ht="12.75"/>
    <row r="5" ht="12.75"/>
    <row r="6" ht="12.75"/>
    <row r="7" spans="14:20" ht="12.75">
      <c r="N7" s="197" t="s">
        <v>47</v>
      </c>
      <c r="O7" s="197"/>
      <c r="P7" s="197"/>
      <c r="Q7" s="197"/>
      <c r="R7" s="197"/>
      <c r="S7" s="197"/>
      <c r="T7" s="197"/>
    </row>
    <row r="8" ht="6" customHeight="1"/>
    <row r="9" spans="2:20" ht="24.75" customHeight="1">
      <c r="B9" s="213" t="s">
        <v>66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2:21" ht="19.5" customHeight="1" thickBot="1">
      <c r="B10" s="131" t="s">
        <v>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0"/>
      <c r="N10" s="102" t="s">
        <v>67</v>
      </c>
      <c r="O10" s="102"/>
      <c r="P10" s="102"/>
      <c r="Q10" s="102"/>
      <c r="R10" s="102"/>
      <c r="S10" s="102"/>
      <c r="T10" s="102"/>
      <c r="U10" s="9"/>
    </row>
    <row r="11" spans="2:20" ht="16.5" customHeight="1">
      <c r="B11" s="116" t="s">
        <v>1</v>
      </c>
      <c r="C11" s="117"/>
      <c r="D11" s="117"/>
      <c r="E11" s="118"/>
      <c r="F11" s="211" t="s">
        <v>32</v>
      </c>
      <c r="G11" s="212"/>
      <c r="H11" s="114"/>
      <c r="I11" s="115"/>
      <c r="J11" s="115"/>
      <c r="K11" s="115"/>
      <c r="L11" s="115"/>
      <c r="M11" s="115"/>
      <c r="N11" s="115"/>
      <c r="O11" s="103" t="s">
        <v>42</v>
      </c>
      <c r="P11" s="104"/>
      <c r="Q11" s="181" t="s">
        <v>28</v>
      </c>
      <c r="R11" s="160" t="s">
        <v>25</v>
      </c>
      <c r="S11" s="183" t="str">
        <f>IF(Q11="■：","□：","■：")</f>
        <v>□：</v>
      </c>
      <c r="T11" s="161" t="s">
        <v>26</v>
      </c>
    </row>
    <row r="12" spans="2:20" ht="12" customHeight="1">
      <c r="B12" s="119"/>
      <c r="C12" s="120"/>
      <c r="D12" s="120"/>
      <c r="E12" s="121"/>
      <c r="F12" s="125"/>
      <c r="G12" s="157"/>
      <c r="H12" s="158"/>
      <c r="I12" s="158"/>
      <c r="J12" s="158"/>
      <c r="K12" s="158"/>
      <c r="L12" s="158"/>
      <c r="M12" s="158"/>
      <c r="N12" s="158"/>
      <c r="O12" s="105"/>
      <c r="P12" s="106"/>
      <c r="Q12" s="182"/>
      <c r="R12" s="81"/>
      <c r="S12" s="155"/>
      <c r="T12" s="136"/>
    </row>
    <row r="13" spans="2:20" ht="15" customHeight="1">
      <c r="B13" s="122"/>
      <c r="C13" s="123"/>
      <c r="D13" s="123"/>
      <c r="E13" s="124"/>
      <c r="F13" s="126"/>
      <c r="G13" s="159"/>
      <c r="H13" s="159"/>
      <c r="I13" s="159"/>
      <c r="J13" s="159"/>
      <c r="K13" s="159"/>
      <c r="L13" s="159"/>
      <c r="M13" s="159"/>
      <c r="N13" s="159"/>
      <c r="O13" s="127" t="s">
        <v>52</v>
      </c>
      <c r="P13" s="128"/>
      <c r="Q13" s="162" t="s">
        <v>28</v>
      </c>
      <c r="R13" s="164" t="s">
        <v>50</v>
      </c>
      <c r="S13" s="179" t="str">
        <f>IF(Q13="■：","□：","■：")</f>
        <v>□：</v>
      </c>
      <c r="T13" s="177" t="s">
        <v>51</v>
      </c>
    </row>
    <row r="14" spans="2:20" ht="23.25" customHeight="1">
      <c r="B14" s="107" t="s">
        <v>10</v>
      </c>
      <c r="C14" s="108"/>
      <c r="D14" s="108"/>
      <c r="E14" s="109"/>
      <c r="F14" s="149"/>
      <c r="G14" s="150"/>
      <c r="H14" s="150"/>
      <c r="I14" s="150"/>
      <c r="J14" s="150"/>
      <c r="K14" s="150"/>
      <c r="L14" s="150"/>
      <c r="M14" s="150"/>
      <c r="N14" s="156"/>
      <c r="O14" s="129"/>
      <c r="P14" s="130"/>
      <c r="Q14" s="163"/>
      <c r="R14" s="165"/>
      <c r="S14" s="180"/>
      <c r="T14" s="178"/>
    </row>
    <row r="15" spans="2:20" ht="23.25" customHeight="1">
      <c r="B15" s="107" t="s">
        <v>11</v>
      </c>
      <c r="C15" s="108"/>
      <c r="D15" s="108"/>
      <c r="E15" s="109"/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2:20" ht="23.25" customHeight="1">
      <c r="B16" s="207" t="s">
        <v>2</v>
      </c>
      <c r="C16" s="208"/>
      <c r="D16" s="208"/>
      <c r="E16" s="208"/>
      <c r="F16" s="174" t="s">
        <v>34</v>
      </c>
      <c r="G16" s="175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</row>
    <row r="17" spans="2:20" ht="23.25" customHeight="1">
      <c r="B17" s="119"/>
      <c r="C17" s="120"/>
      <c r="D17" s="120"/>
      <c r="E17" s="120"/>
      <c r="F17" s="174" t="s">
        <v>35</v>
      </c>
      <c r="G17" s="175"/>
      <c r="H17" s="137"/>
      <c r="I17" s="137"/>
      <c r="J17" s="137"/>
      <c r="K17" s="137"/>
      <c r="L17" s="170"/>
      <c r="M17" s="139" t="s">
        <v>37</v>
      </c>
      <c r="N17" s="140"/>
      <c r="O17" s="137"/>
      <c r="P17" s="137"/>
      <c r="Q17" s="137"/>
      <c r="R17" s="137"/>
      <c r="S17" s="137"/>
      <c r="T17" s="138"/>
    </row>
    <row r="18" spans="2:20" ht="23.25" customHeight="1" thickBot="1">
      <c r="B18" s="209"/>
      <c r="C18" s="210"/>
      <c r="D18" s="210"/>
      <c r="E18" s="210"/>
      <c r="F18" s="147" t="s">
        <v>36</v>
      </c>
      <c r="G18" s="148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3"/>
    </row>
    <row r="19" ht="6" customHeight="1"/>
    <row r="20" spans="2:13" ht="19.5" customHeight="1" thickBot="1">
      <c r="B20" s="131" t="s">
        <v>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0"/>
    </row>
    <row r="21" spans="2:22" ht="21" customHeight="1">
      <c r="B21" s="57" t="s">
        <v>4</v>
      </c>
      <c r="C21" s="110" t="s">
        <v>68</v>
      </c>
      <c r="D21" s="111"/>
      <c r="E21" s="111"/>
      <c r="F21" s="111"/>
      <c r="G21" s="111"/>
      <c r="H21" s="112"/>
      <c r="I21" s="112"/>
      <c r="J21" s="112"/>
      <c r="K21" s="112"/>
      <c r="L21" s="112"/>
      <c r="M21" s="112"/>
      <c r="N21" s="113"/>
      <c r="O21" s="142" t="s">
        <v>69</v>
      </c>
      <c r="P21" s="112"/>
      <c r="Q21" s="112"/>
      <c r="R21" s="112"/>
      <c r="S21" s="112"/>
      <c r="T21" s="143"/>
      <c r="U21" s="8"/>
      <c r="V21" s="8"/>
    </row>
    <row r="22" spans="2:20" ht="19.5" customHeight="1">
      <c r="B22" s="58"/>
      <c r="C22" s="190" t="s">
        <v>5</v>
      </c>
      <c r="D22" s="191"/>
      <c r="E22" s="15" t="s">
        <v>28</v>
      </c>
      <c r="F22" s="59" t="s">
        <v>18</v>
      </c>
      <c r="G22" s="60"/>
      <c r="H22" s="152" t="s">
        <v>12</v>
      </c>
      <c r="I22" s="153"/>
      <c r="J22" s="16" t="s">
        <v>28</v>
      </c>
      <c r="K22" s="2" t="s">
        <v>18</v>
      </c>
      <c r="L22" s="192" t="s">
        <v>41</v>
      </c>
      <c r="M22" s="16" t="s">
        <v>28</v>
      </c>
      <c r="N22" s="12" t="s">
        <v>20</v>
      </c>
      <c r="O22" s="152" t="s">
        <v>43</v>
      </c>
      <c r="P22" s="153"/>
      <c r="Q22" s="16" t="s">
        <v>28</v>
      </c>
      <c r="R22" s="134" t="s">
        <v>18</v>
      </c>
      <c r="S22" s="134"/>
      <c r="T22" s="135"/>
    </row>
    <row r="23" spans="2:24" ht="19.5" customHeight="1">
      <c r="B23" s="58"/>
      <c r="C23" s="139"/>
      <c r="D23" s="140"/>
      <c r="E23" s="3" t="str">
        <f>IF(E22="■：","□：","■：")</f>
        <v>□：</v>
      </c>
      <c r="F23" s="78" t="s">
        <v>19</v>
      </c>
      <c r="G23" s="79"/>
      <c r="H23" s="194"/>
      <c r="I23" s="195"/>
      <c r="J23" s="5" t="str">
        <f>IF(J22="■：","□：","■：")</f>
        <v>□：</v>
      </c>
      <c r="K23" s="11" t="s">
        <v>19</v>
      </c>
      <c r="L23" s="193"/>
      <c r="M23" s="5" t="str">
        <f>IF(M22="■：","□：","■：")</f>
        <v>□：</v>
      </c>
      <c r="N23" s="13" t="s">
        <v>21</v>
      </c>
      <c r="O23" s="154"/>
      <c r="P23" s="155"/>
      <c r="Q23" s="5" t="str">
        <f>IF(Q22="■：","□：","■：")</f>
        <v>□：</v>
      </c>
      <c r="R23" s="78" t="s">
        <v>19</v>
      </c>
      <c r="S23" s="78"/>
      <c r="T23" s="136"/>
      <c r="X23" s="1"/>
    </row>
    <row r="24" spans="2:20" ht="12" customHeight="1">
      <c r="B24" s="58" t="s">
        <v>6</v>
      </c>
      <c r="C24" s="89" t="s">
        <v>70</v>
      </c>
      <c r="D24" s="90"/>
      <c r="E24" s="90"/>
      <c r="F24" s="90"/>
      <c r="G24" s="90"/>
      <c r="H24" s="90"/>
      <c r="I24" s="90"/>
      <c r="J24" s="91"/>
      <c r="K24" s="61" t="s">
        <v>56</v>
      </c>
      <c r="L24" s="59"/>
      <c r="M24" s="59"/>
      <c r="N24" s="59"/>
      <c r="O24" s="59"/>
      <c r="P24" s="62"/>
      <c r="Q24" s="66" t="s">
        <v>58</v>
      </c>
      <c r="R24" s="67"/>
      <c r="S24" s="67"/>
      <c r="T24" s="68"/>
    </row>
    <row r="25" spans="2:20" ht="9" customHeight="1">
      <c r="B25" s="58"/>
      <c r="C25" s="92"/>
      <c r="D25" s="93"/>
      <c r="E25" s="93"/>
      <c r="F25" s="93"/>
      <c r="G25" s="93"/>
      <c r="H25" s="93"/>
      <c r="I25" s="93"/>
      <c r="J25" s="94"/>
      <c r="K25" s="63"/>
      <c r="L25" s="64"/>
      <c r="M25" s="64"/>
      <c r="N25" s="64"/>
      <c r="O25" s="64"/>
      <c r="P25" s="65"/>
      <c r="Q25" s="69"/>
      <c r="R25" s="70"/>
      <c r="S25" s="70"/>
      <c r="T25" s="71"/>
    </row>
    <row r="26" spans="2:20" ht="17.25" customHeight="1">
      <c r="B26" s="58"/>
      <c r="C26" s="36"/>
      <c r="D26" s="75" t="s">
        <v>71</v>
      </c>
      <c r="E26" s="76"/>
      <c r="F26" s="76"/>
      <c r="G26" s="76"/>
      <c r="H26" s="76"/>
      <c r="I26" s="76"/>
      <c r="J26" s="77"/>
      <c r="K26" s="83" t="s">
        <v>54</v>
      </c>
      <c r="L26" s="84"/>
      <c r="M26" s="84"/>
      <c r="N26" s="84"/>
      <c r="O26" s="84"/>
      <c r="P26" s="85"/>
      <c r="Q26" s="69"/>
      <c r="R26" s="70"/>
      <c r="S26" s="70"/>
      <c r="T26" s="71"/>
    </row>
    <row r="27" spans="2:20" ht="17.25" customHeight="1">
      <c r="B27" s="58"/>
      <c r="C27" s="35"/>
      <c r="D27" s="75" t="s">
        <v>71</v>
      </c>
      <c r="E27" s="76"/>
      <c r="F27" s="76"/>
      <c r="G27" s="76"/>
      <c r="H27" s="76"/>
      <c r="I27" s="76"/>
      <c r="J27" s="77"/>
      <c r="K27" s="144" t="s">
        <v>55</v>
      </c>
      <c r="L27" s="145"/>
      <c r="M27" s="145"/>
      <c r="N27" s="145"/>
      <c r="O27" s="145"/>
      <c r="P27" s="146"/>
      <c r="Q27" s="69"/>
      <c r="R27" s="70"/>
      <c r="S27" s="70"/>
      <c r="T27" s="71"/>
    </row>
    <row r="28" spans="2:20" ht="17.25" customHeight="1">
      <c r="B28" s="58"/>
      <c r="C28" s="34" t="s">
        <v>53</v>
      </c>
      <c r="D28" s="80" t="s">
        <v>72</v>
      </c>
      <c r="E28" s="81"/>
      <c r="F28" s="81"/>
      <c r="G28" s="81"/>
      <c r="H28" s="81"/>
      <c r="I28" s="81"/>
      <c r="J28" s="82"/>
      <c r="K28" s="86" t="s">
        <v>57</v>
      </c>
      <c r="L28" s="87"/>
      <c r="M28" s="87"/>
      <c r="N28" s="87"/>
      <c r="O28" s="87"/>
      <c r="P28" s="88"/>
      <c r="Q28" s="72"/>
      <c r="R28" s="73"/>
      <c r="S28" s="73"/>
      <c r="T28" s="74"/>
    </row>
    <row r="29" spans="2:20" ht="3" customHeight="1">
      <c r="B29" s="99" t="s">
        <v>7</v>
      </c>
      <c r="C29" s="26"/>
      <c r="D29" s="25"/>
      <c r="E29" s="25"/>
      <c r="F29" s="25"/>
      <c r="G29" s="25"/>
      <c r="H29" s="25"/>
      <c r="I29" s="25"/>
      <c r="J29" s="25"/>
      <c r="K29" s="202" t="s">
        <v>82</v>
      </c>
      <c r="L29" s="203"/>
      <c r="M29" s="203"/>
      <c r="N29" s="203"/>
      <c r="O29" s="203"/>
      <c r="P29" s="203"/>
      <c r="Q29" s="203"/>
      <c r="R29" s="203"/>
      <c r="S29" s="203"/>
      <c r="T29" s="204"/>
    </row>
    <row r="30" spans="2:20" ht="22.5" customHeight="1">
      <c r="B30" s="100"/>
      <c r="C30" s="31" t="s">
        <v>28</v>
      </c>
      <c r="D30" s="133" t="s">
        <v>31</v>
      </c>
      <c r="E30" s="133"/>
      <c r="F30" s="133"/>
      <c r="G30" s="176">
        <f>IF(C31="□：",IF(C30="■：",AA31,""),0)</f>
        <v>25000</v>
      </c>
      <c r="H30" s="176"/>
      <c r="I30" s="176"/>
      <c r="J30" s="17" t="s">
        <v>30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6"/>
    </row>
    <row r="31" spans="2:38" ht="22.5" customHeight="1">
      <c r="B31" s="100"/>
      <c r="C31" s="38" t="s">
        <v>65</v>
      </c>
      <c r="D31" s="198" t="s">
        <v>48</v>
      </c>
      <c r="E31" s="198"/>
      <c r="F31" s="198"/>
      <c r="G31" s="199">
        <f>_xlfn.IFERROR(IF(C31="■：",AA31-G30,0),0)</f>
        <v>0</v>
      </c>
      <c r="H31" s="199"/>
      <c r="I31" s="199"/>
      <c r="J31" s="39" t="s">
        <v>33</v>
      </c>
      <c r="K31" s="205"/>
      <c r="L31" s="205"/>
      <c r="M31" s="205"/>
      <c r="N31" s="205"/>
      <c r="O31" s="205"/>
      <c r="P31" s="205"/>
      <c r="Q31" s="205"/>
      <c r="R31" s="205"/>
      <c r="S31" s="205"/>
      <c r="T31" s="206"/>
      <c r="AA31" s="6">
        <f>IF($Q$13="■：",$AB$54,$AC$54)</f>
        <v>25000</v>
      </c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25.5" customHeight="1">
      <c r="B32" s="100"/>
      <c r="C32" s="200" t="s">
        <v>49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40"/>
      <c r="P32" s="41"/>
      <c r="Q32" s="41"/>
      <c r="R32" s="41"/>
      <c r="S32" s="42"/>
      <c r="T32" s="43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31" ht="16.5" customHeight="1">
      <c r="B33" s="96" t="s">
        <v>64</v>
      </c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30"/>
      <c r="AE33" s="48"/>
    </row>
    <row r="34" spans="2:20" ht="15" customHeight="1">
      <c r="B34" s="18"/>
      <c r="C34" s="101" t="s">
        <v>45</v>
      </c>
      <c r="D34" s="101"/>
      <c r="E34" s="101"/>
      <c r="F34" s="132"/>
      <c r="G34" s="132"/>
      <c r="H34" s="132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" t="s">
        <v>9</v>
      </c>
    </row>
    <row r="35" spans="2:20" ht="15" customHeight="1">
      <c r="B35" s="18"/>
      <c r="C35" s="132" t="s">
        <v>8</v>
      </c>
      <c r="D35" s="132"/>
      <c r="E35" s="23" t="s">
        <v>28</v>
      </c>
      <c r="F35" s="24" t="s">
        <v>22</v>
      </c>
      <c r="G35" s="24" t="str">
        <f>IF(E35="■：","□：","■：")</f>
        <v>□：</v>
      </c>
      <c r="H35" s="24" t="s">
        <v>23</v>
      </c>
      <c r="I35" s="70" t="s">
        <v>24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41"/>
    </row>
    <row r="36" spans="2:20" ht="15" customHeight="1">
      <c r="B36" s="18"/>
      <c r="C36" s="101" t="s">
        <v>62</v>
      </c>
      <c r="D36" s="101"/>
      <c r="E36" s="101"/>
      <c r="F36" s="101"/>
      <c r="G36" s="101"/>
      <c r="H36" s="23" t="s">
        <v>65</v>
      </c>
      <c r="I36" s="70" t="s">
        <v>60</v>
      </c>
      <c r="J36" s="70"/>
      <c r="K36" s="70"/>
      <c r="L36" s="70"/>
      <c r="M36" s="37" t="str">
        <f>IF($H$36="■：","□：","■：")</f>
        <v>■：</v>
      </c>
      <c r="N36" s="70" t="s">
        <v>61</v>
      </c>
      <c r="O36" s="95"/>
      <c r="P36" s="95"/>
      <c r="Q36" s="95"/>
      <c r="R36" s="27"/>
      <c r="S36" s="27"/>
      <c r="T36" s="28"/>
    </row>
    <row r="37" spans="2:20" ht="15" customHeight="1">
      <c r="B37" s="18"/>
      <c r="C37" s="101" t="s">
        <v>76</v>
      </c>
      <c r="D37" s="101"/>
      <c r="E37" s="101"/>
      <c r="F37" s="101"/>
      <c r="G37" s="101"/>
      <c r="H37" s="23" t="s">
        <v>28</v>
      </c>
      <c r="I37" s="70" t="s">
        <v>63</v>
      </c>
      <c r="J37" s="70"/>
      <c r="K37" s="70"/>
      <c r="L37" s="70"/>
      <c r="M37" s="37" t="str">
        <f>IF($H$37="■：","□：","■：")</f>
        <v>□：</v>
      </c>
      <c r="N37" s="70" t="s">
        <v>61</v>
      </c>
      <c r="O37" s="95"/>
      <c r="P37" s="95"/>
      <c r="Q37" s="95"/>
      <c r="R37" s="32"/>
      <c r="S37" s="32"/>
      <c r="T37" s="33"/>
    </row>
    <row r="38" spans="2:20" ht="15" customHeight="1">
      <c r="B38" s="45"/>
      <c r="C38" s="184" t="s">
        <v>59</v>
      </c>
      <c r="D38" s="184"/>
      <c r="E38" s="184"/>
      <c r="F38" s="184"/>
      <c r="G38" s="46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47"/>
    </row>
    <row r="39" spans="2:20" ht="15" customHeight="1" thickBot="1">
      <c r="B39" s="20"/>
      <c r="C39" s="186" t="s">
        <v>79</v>
      </c>
      <c r="D39" s="186"/>
      <c r="E39" s="186"/>
      <c r="F39" s="186"/>
      <c r="G39" s="186"/>
      <c r="H39" s="186"/>
      <c r="I39" s="23" t="s">
        <v>28</v>
      </c>
      <c r="J39" s="49" t="s">
        <v>80</v>
      </c>
      <c r="K39" s="49"/>
      <c r="L39" s="49"/>
      <c r="M39" s="50" t="str">
        <f>IF($I$39="■：","□：","■：")</f>
        <v>□：</v>
      </c>
      <c r="N39" s="49" t="s">
        <v>81</v>
      </c>
      <c r="O39" s="49"/>
      <c r="P39" s="49"/>
      <c r="Q39" s="49"/>
      <c r="R39" s="49"/>
      <c r="S39" s="49"/>
      <c r="T39" s="51"/>
    </row>
    <row r="40" spans="3:19" ht="30.75" customHeight="1">
      <c r="C40" s="187" t="s">
        <v>77</v>
      </c>
      <c r="D40" s="188"/>
      <c r="E40" s="188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4"/>
    </row>
    <row r="41" spans="3:12" ht="57" customHeight="1">
      <c r="C41" s="54" t="s">
        <v>78</v>
      </c>
      <c r="D41" s="54"/>
      <c r="E41" s="54"/>
      <c r="F41" s="54"/>
      <c r="G41" s="54"/>
      <c r="H41" s="54"/>
      <c r="I41" s="54"/>
      <c r="J41" s="54"/>
      <c r="K41" s="54"/>
      <c r="L41" s="44"/>
    </row>
    <row r="42" spans="2:12" ht="72.75" customHeight="1">
      <c r="B42" s="56" t="s">
        <v>46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3:11" ht="14.25" customHeight="1">
      <c r="C43" s="55" t="s">
        <v>14</v>
      </c>
      <c r="D43" s="55"/>
      <c r="E43" s="53" t="s">
        <v>73</v>
      </c>
      <c r="F43" s="53"/>
      <c r="G43" s="53"/>
      <c r="I43" s="53" t="s">
        <v>75</v>
      </c>
      <c r="J43" s="53"/>
      <c r="K43" s="53"/>
    </row>
    <row r="44" spans="3:11" ht="14.25">
      <c r="C44" s="55" t="s">
        <v>13</v>
      </c>
      <c r="D44" s="55"/>
      <c r="E44" s="53" t="s">
        <v>16</v>
      </c>
      <c r="F44" s="53"/>
      <c r="G44" s="53"/>
      <c r="I44" s="53" t="s">
        <v>74</v>
      </c>
      <c r="J44" s="53"/>
      <c r="K44" s="53"/>
    </row>
    <row r="45" spans="3:7" ht="14.25">
      <c r="C45" s="55" t="s">
        <v>15</v>
      </c>
      <c r="D45" s="55"/>
      <c r="E45" s="53" t="s">
        <v>17</v>
      </c>
      <c r="F45" s="53"/>
      <c r="G45" s="53"/>
    </row>
    <row r="46" ht="7.5" customHeight="1"/>
    <row r="48" spans="2:13" ht="37.5" customHeight="1">
      <c r="B48" s="52" t="s">
        <v>83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ht="12.75" hidden="1"/>
    <row r="50" spans="6:7" ht="15" hidden="1">
      <c r="F50" s="4" t="s">
        <v>29</v>
      </c>
      <c r="G50" s="7"/>
    </row>
    <row r="51" spans="6:7" ht="15" hidden="1">
      <c r="F51" s="4" t="s">
        <v>27</v>
      </c>
      <c r="G51" s="7"/>
    </row>
    <row r="52" ht="12.75" hidden="1"/>
    <row r="54" spans="23:29" ht="12.75">
      <c r="W54" s="21" t="str">
        <f>$E$22</f>
        <v>■：</v>
      </c>
      <c r="X54" s="21" t="str">
        <f>$J$22</f>
        <v>■：</v>
      </c>
      <c r="Y54" s="21" t="str">
        <f>$M$22</f>
        <v>■：</v>
      </c>
      <c r="Z54" s="21" t="str">
        <f>$Q$22</f>
        <v>■：</v>
      </c>
      <c r="AA54" s="21" t="str">
        <f>CONCATENATE(W54,X54,Y54,Z54)</f>
        <v>■：■：■：■：</v>
      </c>
      <c r="AB54" s="22">
        <f>VLOOKUP(AA54,$AA$55:$AC$70,2,1)</f>
        <v>25000</v>
      </c>
      <c r="AC54" s="22">
        <f>VLOOKUP(AA54,$AA$55:$AC$70,3,1)</f>
        <v>16000</v>
      </c>
    </row>
    <row r="55" spans="23:29" ht="12.75">
      <c r="W55" s="1" t="s">
        <v>38</v>
      </c>
      <c r="X55" s="1" t="s">
        <v>38</v>
      </c>
      <c r="Y55" s="1" t="s">
        <v>38</v>
      </c>
      <c r="Z55" s="1" t="s">
        <v>38</v>
      </c>
      <c r="AA55" s="1" t="str">
        <f aca="true" t="shared" si="0" ref="AA55:AA70">CONCATENATE(W55,X55,Y55,Z55)</f>
        <v>■：■：■：■：</v>
      </c>
      <c r="AB55" s="6">
        <v>25000</v>
      </c>
      <c r="AC55" s="6">
        <v>16000</v>
      </c>
    </row>
    <row r="56" spans="23:29" ht="12.75">
      <c r="W56" s="1" t="s">
        <v>38</v>
      </c>
      <c r="X56" s="1" t="s">
        <v>38</v>
      </c>
      <c r="Y56" s="1" t="s">
        <v>38</v>
      </c>
      <c r="Z56" s="1" t="s">
        <v>39</v>
      </c>
      <c r="AA56" s="1" t="str">
        <f t="shared" si="0"/>
        <v>■：■：■：□：</v>
      </c>
      <c r="AB56" s="6">
        <v>25000</v>
      </c>
      <c r="AC56" s="6">
        <v>16000</v>
      </c>
    </row>
    <row r="57" spans="23:29" ht="12.75">
      <c r="W57" s="1" t="s">
        <v>38</v>
      </c>
      <c r="X57" s="1" t="s">
        <v>38</v>
      </c>
      <c r="Y57" s="1" t="s">
        <v>39</v>
      </c>
      <c r="Z57" s="1" t="s">
        <v>38</v>
      </c>
      <c r="AA57" s="1" t="str">
        <f t="shared" si="0"/>
        <v>■：■：□：■：</v>
      </c>
      <c r="AB57" s="6">
        <v>18000</v>
      </c>
      <c r="AC57" s="6">
        <v>10000</v>
      </c>
    </row>
    <row r="58" spans="23:29" ht="12.75">
      <c r="W58" s="1" t="s">
        <v>38</v>
      </c>
      <c r="X58" s="1" t="s">
        <v>38</v>
      </c>
      <c r="Y58" s="1" t="s">
        <v>39</v>
      </c>
      <c r="Z58" s="1" t="s">
        <v>39</v>
      </c>
      <c r="AA58" s="1" t="str">
        <f t="shared" si="0"/>
        <v>■：■：□：□：</v>
      </c>
      <c r="AB58" s="6">
        <v>18000</v>
      </c>
      <c r="AC58" s="6">
        <v>10000</v>
      </c>
    </row>
    <row r="59" spans="23:29" ht="12.75">
      <c r="W59" s="1" t="s">
        <v>38</v>
      </c>
      <c r="X59" s="1" t="s">
        <v>39</v>
      </c>
      <c r="Y59" s="1" t="s">
        <v>38</v>
      </c>
      <c r="Z59" s="1" t="s">
        <v>38</v>
      </c>
      <c r="AA59" s="1" t="str">
        <f t="shared" si="0"/>
        <v>■：□：■：■：</v>
      </c>
      <c r="AB59" s="6">
        <v>18000</v>
      </c>
      <c r="AC59" s="6">
        <v>10000</v>
      </c>
    </row>
    <row r="60" spans="23:29" ht="12.75">
      <c r="W60" s="1" t="s">
        <v>38</v>
      </c>
      <c r="X60" s="1" t="s">
        <v>39</v>
      </c>
      <c r="Y60" s="1" t="s">
        <v>38</v>
      </c>
      <c r="Z60" s="1" t="s">
        <v>39</v>
      </c>
      <c r="AA60" s="1" t="str">
        <f t="shared" si="0"/>
        <v>■：□：■：□：</v>
      </c>
      <c r="AB60" s="6">
        <v>18000</v>
      </c>
      <c r="AC60" s="6">
        <v>10000</v>
      </c>
    </row>
    <row r="61" spans="23:29" ht="12.75">
      <c r="W61" s="1" t="s">
        <v>38</v>
      </c>
      <c r="X61" s="1" t="s">
        <v>39</v>
      </c>
      <c r="Y61" s="1" t="s">
        <v>39</v>
      </c>
      <c r="Z61" s="1" t="s">
        <v>38</v>
      </c>
      <c r="AA61" s="1" t="str">
        <f t="shared" si="0"/>
        <v>■：□：□：■：</v>
      </c>
      <c r="AB61" s="6">
        <v>11000</v>
      </c>
      <c r="AC61" s="6">
        <v>4000</v>
      </c>
    </row>
    <row r="62" spans="23:29" ht="12.75">
      <c r="W62" s="1" t="s">
        <v>38</v>
      </c>
      <c r="X62" s="1" t="s">
        <v>39</v>
      </c>
      <c r="Y62" s="1" t="s">
        <v>39</v>
      </c>
      <c r="Z62" s="1" t="s">
        <v>39</v>
      </c>
      <c r="AA62" s="1" t="str">
        <f t="shared" si="0"/>
        <v>■：□：□：□：</v>
      </c>
      <c r="AB62" s="6">
        <v>11000</v>
      </c>
      <c r="AC62" s="6">
        <v>4000</v>
      </c>
    </row>
    <row r="63" spans="23:29" ht="12.75">
      <c r="W63" s="1" t="s">
        <v>39</v>
      </c>
      <c r="X63" s="1" t="s">
        <v>38</v>
      </c>
      <c r="Y63" s="1" t="s">
        <v>38</v>
      </c>
      <c r="Z63" s="1" t="s">
        <v>38</v>
      </c>
      <c r="AA63" s="1" t="str">
        <f t="shared" si="0"/>
        <v>□：■：■：■：</v>
      </c>
      <c r="AB63" s="6">
        <v>25000</v>
      </c>
      <c r="AC63" s="6">
        <v>16000</v>
      </c>
    </row>
    <row r="64" spans="23:28" ht="12.75">
      <c r="W64" s="1" t="s">
        <v>39</v>
      </c>
      <c r="X64" s="1" t="s">
        <v>38</v>
      </c>
      <c r="Y64" s="1" t="s">
        <v>38</v>
      </c>
      <c r="Z64" s="1" t="s">
        <v>39</v>
      </c>
      <c r="AA64" s="1" t="str">
        <f t="shared" si="0"/>
        <v>□：■：■：□：</v>
      </c>
      <c r="AB64" s="1" t="s">
        <v>40</v>
      </c>
    </row>
    <row r="65" spans="23:29" ht="12.75">
      <c r="W65" s="1" t="s">
        <v>39</v>
      </c>
      <c r="X65" s="1" t="s">
        <v>38</v>
      </c>
      <c r="Y65" s="1" t="s">
        <v>39</v>
      </c>
      <c r="Z65" s="1" t="s">
        <v>38</v>
      </c>
      <c r="AA65" s="1" t="str">
        <f t="shared" si="0"/>
        <v>□：■：□：■：</v>
      </c>
      <c r="AB65" s="6">
        <v>18000</v>
      </c>
      <c r="AC65" s="6">
        <v>10000</v>
      </c>
    </row>
    <row r="66" spans="23:28" ht="12.75">
      <c r="W66" s="1" t="s">
        <v>39</v>
      </c>
      <c r="X66" s="1" t="s">
        <v>38</v>
      </c>
      <c r="Y66" s="1" t="s">
        <v>39</v>
      </c>
      <c r="Z66" s="1" t="s">
        <v>39</v>
      </c>
      <c r="AA66" s="1" t="str">
        <f t="shared" si="0"/>
        <v>□：■：□：□：</v>
      </c>
      <c r="AB66" s="1" t="s">
        <v>40</v>
      </c>
    </row>
    <row r="67" spans="23:29" ht="12.75">
      <c r="W67" s="1" t="s">
        <v>39</v>
      </c>
      <c r="X67" s="1" t="s">
        <v>39</v>
      </c>
      <c r="Y67" s="1" t="s">
        <v>38</v>
      </c>
      <c r="Z67" s="1" t="s">
        <v>38</v>
      </c>
      <c r="AA67" s="1" t="str">
        <f t="shared" si="0"/>
        <v>□：□：■：■：</v>
      </c>
      <c r="AB67" s="6">
        <v>18000</v>
      </c>
      <c r="AC67" s="6">
        <v>10000</v>
      </c>
    </row>
    <row r="68" spans="23:28" ht="12.75">
      <c r="W68" s="1" t="s">
        <v>39</v>
      </c>
      <c r="X68" s="1" t="s">
        <v>39</v>
      </c>
      <c r="Y68" s="1" t="s">
        <v>38</v>
      </c>
      <c r="Z68" s="1" t="s">
        <v>39</v>
      </c>
      <c r="AA68" s="1" t="str">
        <f t="shared" si="0"/>
        <v>□：□：■：□：</v>
      </c>
      <c r="AB68" s="1" t="s">
        <v>40</v>
      </c>
    </row>
    <row r="69" spans="23:29" ht="12.75">
      <c r="W69" s="1" t="s">
        <v>39</v>
      </c>
      <c r="X69" s="1" t="s">
        <v>39</v>
      </c>
      <c r="Y69" s="1" t="s">
        <v>39</v>
      </c>
      <c r="Z69" s="1" t="s">
        <v>38</v>
      </c>
      <c r="AA69" s="1" t="str">
        <f t="shared" si="0"/>
        <v>□：□：□：■：</v>
      </c>
      <c r="AB69" s="6">
        <v>11000</v>
      </c>
      <c r="AC69" s="6">
        <v>4000</v>
      </c>
    </row>
    <row r="70" spans="23:28" ht="12.75">
      <c r="W70" s="1" t="s">
        <v>39</v>
      </c>
      <c r="X70" s="1" t="s">
        <v>39</v>
      </c>
      <c r="Y70" s="1" t="s">
        <v>39</v>
      </c>
      <c r="Z70" s="1" t="s">
        <v>39</v>
      </c>
      <c r="AA70" s="1" t="str">
        <f t="shared" si="0"/>
        <v>□：□：□：□：</v>
      </c>
      <c r="AB70" s="1" t="s">
        <v>40</v>
      </c>
    </row>
    <row r="71" spans="24:25" ht="12.75">
      <c r="X71" s="1"/>
      <c r="Y71" s="1"/>
    </row>
    <row r="72" spans="24:25" ht="12.75">
      <c r="X72" s="1"/>
      <c r="Y72" s="1"/>
    </row>
  </sheetData>
  <sheetProtection password="DF06" sheet="1" selectLockedCells="1"/>
  <mergeCells count="89">
    <mergeCell ref="N7:T7"/>
    <mergeCell ref="D31:F31"/>
    <mergeCell ref="G31:I31"/>
    <mergeCell ref="C32:N32"/>
    <mergeCell ref="K29:T31"/>
    <mergeCell ref="B16:E18"/>
    <mergeCell ref="B15:E15"/>
    <mergeCell ref="F11:G11"/>
    <mergeCell ref="F16:G16"/>
    <mergeCell ref="B9:T9"/>
    <mergeCell ref="C38:F38"/>
    <mergeCell ref="H38:S38"/>
    <mergeCell ref="C39:H39"/>
    <mergeCell ref="C40:R40"/>
    <mergeCell ref="C22:D23"/>
    <mergeCell ref="L22:L23"/>
    <mergeCell ref="N37:Q37"/>
    <mergeCell ref="H22:I23"/>
    <mergeCell ref="I34:S34"/>
    <mergeCell ref="C37:G37"/>
    <mergeCell ref="L1:T1"/>
    <mergeCell ref="H16:T16"/>
    <mergeCell ref="H17:L17"/>
    <mergeCell ref="H18:T18"/>
    <mergeCell ref="F17:G17"/>
    <mergeCell ref="G30:I30"/>
    <mergeCell ref="T13:T14"/>
    <mergeCell ref="S13:S14"/>
    <mergeCell ref="Q11:Q12"/>
    <mergeCell ref="S11:S12"/>
    <mergeCell ref="F14:N14"/>
    <mergeCell ref="G12:N13"/>
    <mergeCell ref="R11:R12"/>
    <mergeCell ref="T11:T12"/>
    <mergeCell ref="Q13:Q14"/>
    <mergeCell ref="R13:R14"/>
    <mergeCell ref="I35:T35"/>
    <mergeCell ref="O21:T21"/>
    <mergeCell ref="K27:P27"/>
    <mergeCell ref="I37:L37"/>
    <mergeCell ref="F18:G18"/>
    <mergeCell ref="F15:T15"/>
    <mergeCell ref="O22:P23"/>
    <mergeCell ref="D30:F30"/>
    <mergeCell ref="C34:H34"/>
    <mergeCell ref="R22:T22"/>
    <mergeCell ref="R23:T23"/>
    <mergeCell ref="O17:T17"/>
    <mergeCell ref="M17:N17"/>
    <mergeCell ref="N10:T10"/>
    <mergeCell ref="O11:P12"/>
    <mergeCell ref="B14:E14"/>
    <mergeCell ref="C21:N21"/>
    <mergeCell ref="H11:N11"/>
    <mergeCell ref="B11:E13"/>
    <mergeCell ref="F12:F13"/>
    <mergeCell ref="O13:P14"/>
    <mergeCell ref="B10:L10"/>
    <mergeCell ref="B20:L20"/>
    <mergeCell ref="K28:P28"/>
    <mergeCell ref="C24:J25"/>
    <mergeCell ref="N36:Q36"/>
    <mergeCell ref="B33:H33"/>
    <mergeCell ref="I33:S33"/>
    <mergeCell ref="B29:B32"/>
    <mergeCell ref="C36:G36"/>
    <mergeCell ref="I36:L36"/>
    <mergeCell ref="B24:B28"/>
    <mergeCell ref="C35:D35"/>
    <mergeCell ref="B42:L42"/>
    <mergeCell ref="B21:B23"/>
    <mergeCell ref="F22:G22"/>
    <mergeCell ref="K24:P25"/>
    <mergeCell ref="Q24:T28"/>
    <mergeCell ref="D27:J27"/>
    <mergeCell ref="F23:G23"/>
    <mergeCell ref="D26:J26"/>
    <mergeCell ref="D28:J28"/>
    <mergeCell ref="K26:P26"/>
    <mergeCell ref="B48:M48"/>
    <mergeCell ref="I44:K44"/>
    <mergeCell ref="C41:K41"/>
    <mergeCell ref="I43:K43"/>
    <mergeCell ref="C45:D45"/>
    <mergeCell ref="C44:D44"/>
    <mergeCell ref="C43:D43"/>
    <mergeCell ref="E43:G43"/>
    <mergeCell ref="E44:G44"/>
    <mergeCell ref="E45:G45"/>
  </mergeCells>
  <dataValidations count="3">
    <dataValidation type="list" allowBlank="1" showInputMessage="1" showErrorMessage="1" prompt="■；選択　□；不選択" error="いずれかを選んでください" sqref="E35 Q22 M22 J22 E22 C30:C31 H36:H37 I39">
      <formula1>$F$50:$F$51</formula1>
    </dataValidation>
    <dataValidation type="list" allowBlank="1" showInputMessage="1" showErrorMessage="1" prompt="□；選択　■；不選択" error="いずれかを選んでください" sqref="Q13">
      <formula1>$F$50:$F$51</formula1>
    </dataValidation>
    <dataValidation type="list" allowBlank="1" showInputMessage="1" showErrorMessage="1" prompt="■：選択　□：不選択" error="いずれかを選んでください" sqref="Q11:Q12">
      <formula1>$F$50:$F$51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utsumi</dc:creator>
  <cp:keywords/>
  <dc:description/>
  <cp:lastModifiedBy>KUH</cp:lastModifiedBy>
  <cp:lastPrinted>2012-10-05T02:37:39Z</cp:lastPrinted>
  <dcterms:created xsi:type="dcterms:W3CDTF">2011-08-18T08:11:15Z</dcterms:created>
  <dcterms:modified xsi:type="dcterms:W3CDTF">2012-10-05T03:46:23Z</dcterms:modified>
  <cp:category/>
  <cp:version/>
  <cp:contentType/>
  <cp:contentStatus/>
</cp:coreProperties>
</file>